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300" yWindow="195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<sst xmlns="http://schemas.openxmlformats.org/spreadsheetml/2006/main" count="551" uniqueCount="437">
  <si>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</si>
  <si>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</si>
  <si>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</si>
  <si>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</si>
  <si>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</si>
  <si>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</si>
  <si>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</si>
  <si>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</si>
  <si>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</si>
  <si>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</si>
  <si>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</si>
  <si>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</si>
  <si>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</si>
  <si>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</si>
  <si>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</si>
  <si>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</si>
  <si>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</si>
  <si>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</si>
  <si>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</si>
  <si>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</si>
  <si>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</si>
  <si>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</si>
  <si>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</si>
  <si>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</si>
  <si>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</si>
  <si>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</si>
  <si>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</si>
  <si>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</si>
  <si>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</si>
  <si>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</si>
  <si>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</si>
  <si>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</si>
  <si>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</si>
  <si>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</si>
  <si>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</si>
  <si>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</si>
  <si>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</si>
  <si>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</si>
  <si>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</si>
  <si>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</si>
  <si>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</si>
  <si>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</si>
  <si>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</si>
  <si>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</si>
  <si>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</si>
  <si>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</si>
  <si>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</si>
  <si>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</si>
  <si>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</si>
  <si>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</si>
  <si>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</si>
  <si>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</si>
  <si>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</si>
  <si>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</si>
  <si>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</si>
  <si>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</si>
  <si>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</si>
  <si>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</si>
  <si>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</si>
  <si>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</si>
  <si>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</si>
  <si>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</si>
  <si>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</si>
  <si>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</si>
  <si>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</si>
  <si>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</si>
  <si>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</si>
  <si>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</si>
  <si>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</si>
  <si>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</si>
  <si>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</si>
  <si>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</si>
  <si>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</si>
  <si>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</si>
  <si>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</si>
  <si>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</si>
  <si>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</si>
  <si>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</si>
  <si>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</si>
  <si>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</si>
  <si>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</si>
  <si>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</si>
  <si>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</si>
  <si>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</si>
  <si>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</si>
  <si>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</si>
  <si>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</si>
  <si>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</si>
  <si>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</si>
  <si>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</si>
  <si>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</si>
  <si>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</si>
  <si>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</si>
  <si>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</si>
  <si>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</si>
  <si>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</si>
  <si>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</si>
  <si>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</si>
  <si>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</si>
  <si>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</si>
  <si>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</si>
  <si>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</si>
  <si>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</si>
  <si>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</si>
  <si>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</si>
  <si>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</si>
  <si>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</si>
  <si>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</si>
  <si>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</si>
  <si>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</si>
  <si>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</si>
  <si>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</si>
  <si>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</si>
  <si>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</si>
  <si>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</si>
  <si>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</si>
  <si>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</si>
  <si>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</si>
  <si>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</si>
  <si>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</si>
  <si>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</si>
  <si>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</si>
  <si>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</si>
  <si>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</si>
  <si>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</si>
  <si>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</si>
  <si>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</si>
  <si>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</si>
  <si>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</si>
  <si>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</si>
  <si>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</si>
  <si>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</si>
  <si>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</si>
  <si>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</si>
  <si>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</si>
  <si>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</si>
  <si>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</si>
  <si>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</si>
  <si>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</si>
  <si>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</si>
  <si>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</si>
  <si>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</si>
  <si>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</si>
  <si>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</si>
  <si>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</si>
  <si>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</si>
  <si>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</si>
  <si>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</si>
  <si>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</si>
  <si>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</si>
  <si>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</si>
  <si>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</si>
  <si>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</si>
  <si>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</si>
  <si>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</si>
  <si>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</si>
  <si>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</si>
  <si>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</si>
  <si>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</si>
  <si>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</si>
  <si>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</si>
  <si>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</si>
  <si>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</si>
  <si>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</si>
  <si>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</si>
  <si>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</si>
  <si>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</si>
  <si>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</si>
  <si>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</si>
  <si>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</si>
  <si>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</si>
  <si>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</si>
  <si>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</si>
  <si>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</si>
  <si>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</si>
  <si>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</si>
  <si>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</si>
  <si>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</si>
  <si>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</si>
  <si>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</si>
  <si>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</si>
  <si>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</si>
  <si>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</si>
  <si>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</si>
  <si>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</si>
  <si>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</si>
  <si>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</si>
  <si>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</si>
  <si>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</si>
  <si>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</si>
  <si>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</si>
  <si>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</si>
  <si>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</si>
  <si>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</si>
  <si>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</si>
  <si>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</si>
  <si>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</si>
  <si>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</si>
  <si>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</si>
  <si>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</si>
  <si>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</si>
  <si>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</si>
  <si>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</si>
  <si>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</si>
  <si>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</si>
  <si>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</si>
  <si>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</si>
  <si>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</si>
  <si>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</si>
  <si>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</si>
  <si>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</si>
  <si>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</si>
  <si>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</si>
  <si>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</si>
  <si>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</si>
  <si>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</si>
  <si>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</si>
  <si>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</si>
  <si>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</si>
  <si>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</si>
  <si>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</si>
  <si>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</si>
  <si>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</si>
  <si>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</si>
  <si>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</si>
  <si>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</si>
  <si>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</si>
  <si>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</si>
  <si>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</si>
  <si>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</si>
  <si>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</si>
  <si>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</si>
  <si>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</si>
  <si>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</si>
  <si>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</si>
  <si>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</si>
  <si>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</si>
  <si>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</si>
  <si>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</si>
  <si>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</si>
  <si>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</si>
  <si>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</si>
  <si>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</si>
  <si>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</si>
  <si>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</si>
  <si>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</si>
  <si>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</si>
  <si>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</si>
  <si>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</si>
  <si>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</si>
  <si>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</si>
  <si>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</si>
  <si>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</si>
  <si>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</si>
  <si>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</si>
  <si>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</si>
  <si>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</si>
  <si>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</si>
  <si>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</si>
  <si>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</si>
  <si>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</si>
  <si>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</si>
  <si>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</si>
  <si>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</si>
  <si>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</si>
  <si>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</si>
  <si>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</si>
  <si>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</si>
  <si>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</si>
  <si>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</si>
  <si>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</si>
  <si>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</si>
  <si>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</si>
  <si>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</si>
  <si>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</si>
  <si>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</si>
  <si>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</si>
  <si>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</si>
  <si>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</si>
  <si>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</si>
  <si>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</si>
  <si>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</si>
  <si>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</si>
  <si>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</si>
  <si>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</si>
  <si>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</si>
  <si>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</si>
  <si>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</si>
  <si>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</si>
  <si>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</si>
  <si>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</si>
  <si>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</si>
  <si>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</si>
  <si>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</si>
  <si>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</si>
  <si>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</si>
  <si>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</si>
  <si>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</si>
  <si>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</si>
  <si>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</si>
  <si>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</si>
  <si>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</si>
  <si>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</si>
  <si>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</si>
  <si>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</si>
  <si>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</si>
  <si>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</si>
  <si>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</si>
  <si>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</si>
  <si>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</si>
  <si>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</si>
  <si>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</si>
  <si>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</si>
  <si>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</si>
  <si>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</si>
  <si>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</si>
  <si>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</si>
  <si>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</si>
  <si>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</si>
  <si>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</si>
  <si>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</si>
  <si>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</si>
  <si>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</si>
  <si>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</si>
  <si>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</si>
  <si>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</si>
  <si>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</si>
  <si>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</si>
  <si>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</si>
  <si>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</si>
  <si>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</si>
  <si>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</si>
  <si>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</si>
  <si>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</si>
  <si>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</si>
  <si>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</si>
  <si>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</si>
  <si>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</si>
  <si>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</si>
  <si>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</si>
  <si>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</si>
  <si>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</si>
  <si>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</si>
  <si>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</si>
  <si>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</si>
  <si>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</si>
  <si>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</si>
  <si>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</si>
  <si>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</si>
  <si>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</si>
  <si>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</si>
  <si>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</si>
  <si>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</si>
  <si>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</si>
  <si>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</si>
  <si>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</si>
  <si>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</si>
  <si>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</si>
  <si>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</si>
  <si>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</si>
  <si>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</si>
  <si>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</si>
  <si>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</si>
  <si>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</si>
  <si>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</si>
  <si>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</si>
  <si>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</si>
  <si>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</si>
  <si>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</si>
  <si>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</si>
  <si>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</si>
  <si>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</si>
  <si>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</si>
  <si>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</si>
  <si>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</si>
  <si>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</si>
  <si>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</si>
  <si>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</si>
  <si>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</si>
  <si>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</si>
  <si>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</si>
  <si>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</si>
  <si>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</si>
  <si>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</si>
  <si>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</si>
  <si>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</si>
  <si>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</si>
  <si>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</si>
  <si>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</si>
  <si>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</si>
  <si>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</si>
  <si>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</si>
  <si>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</si>
  <si>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</si>
  <si>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</si>
  <si>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</si>
  <si>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</si>
  <si>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</si>
  <si>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</si>
  <si>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</si>
  <si>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</si>
  <si>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</si>
  <si>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</si>
  <si>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</si>
  <si>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</si>
  <si>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</si>
  <si>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</si>
  <si>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</si>
  <si>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</si>
  <si>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</si>
  <si>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</si>
  <si>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</si>
  <si>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</si>
  <si>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</si>
  <si>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</si>
  <si>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</si>
  <si>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</si>
  <si>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</si>
  <si>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</si>
  <si>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</si>
  <si>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</si>
  <si>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</si>
  <si>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</si>
  <si>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Úrsula Zozaya Jiménez</t>
  </si>
  <si>
    <t>ursula.zozaya@profepa.gob.mx</t>
  </si>
  <si>
    <t>Titulado</t>
  </si>
  <si>
    <t>Agencia de Seguridad, Energía y Ambiente (ASEA)</t>
  </si>
  <si>
    <t>Titular de la Unidad de Administración y Finanzas</t>
  </si>
  <si>
    <t>Maestría</t>
  </si>
  <si>
    <t>Univesidad Panamericana</t>
  </si>
  <si>
    <t>Secretaría de Educación Pública</t>
  </si>
  <si>
    <t>Maestra en Gobierno y Políticas Públicas</t>
  </si>
  <si>
    <t>México</t>
  </si>
  <si>
    <t>Directora General de Administración</t>
  </si>
  <si>
    <t>Directora General Adjunta de Inmuebles</t>
  </si>
  <si>
    <t>Secretaría de Hacienda y Credito Público</t>
  </si>
  <si>
    <t>Directora de Análisis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</si>
</sst>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3CD"/>
      <color rgb="FFFFFFF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sula.zozaya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J112" sqref="J112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" style="57" customWidth="1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60"/>
    </row>
    <row r="6" spans="1:10" ht="15" customHeight="1" thickBot="1" x14ac:dyDescent="0.3">
      <c r="B6" s="51" t="s">
        <v>1</v>
      </c>
      <c r="C6" s="116" t="s">
        <v>423</v>
      </c>
      <c r="D6" s="116"/>
      <c r="E6" s="116"/>
      <c r="F6" s="116"/>
      <c r="G6" s="116"/>
      <c r="H6" s="116"/>
      <c r="I6" s="116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25"/>
    <row r="10" spans="1:10" ht="9" customHeight="1" x14ac:dyDescent="0.3"/>
    <row r="11" spans="1:10" ht="30" customHeight="1" thickBot="1" x14ac:dyDescent="0.3">
      <c r="B11" s="51" t="s">
        <v>415</v>
      </c>
      <c r="C11" s="102" t="s">
        <v>433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17"/>
      <c r="D14" s="117"/>
      <c r="E14" s="117"/>
      <c r="F14" s="117"/>
      <c r="G14" s="117"/>
      <c r="H14" s="117"/>
      <c r="I14" s="65"/>
    </row>
    <row r="15" spans="1:10" ht="15.75" thickBot="1" x14ac:dyDescent="0.3">
      <c r="B15" s="51" t="s">
        <v>3</v>
      </c>
      <c r="C15" s="131" t="s">
        <v>428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425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314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9"/>
      <c r="D20" s="119"/>
      <c r="E20" s="119"/>
      <c r="F20" s="119"/>
      <c r="G20" s="119"/>
      <c r="H20" s="119"/>
      <c r="I20" s="61"/>
    </row>
    <row r="21" spans="1:10" ht="15.75" thickBot="1" x14ac:dyDescent="0.3">
      <c r="B21" s="51" t="s">
        <v>6</v>
      </c>
      <c r="C21" s="96" t="s">
        <v>185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3" t="s">
        <v>431</v>
      </c>
      <c r="D23" s="124"/>
      <c r="E23" s="124"/>
      <c r="F23" s="124"/>
      <c r="G23" s="124"/>
      <c r="H23" s="125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3" t="s">
        <v>429</v>
      </c>
      <c r="D25" s="124"/>
      <c r="E25" s="124"/>
      <c r="F25" s="124"/>
      <c r="G25" s="124"/>
      <c r="H25" s="125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6"/>
      <c r="F27" s="107"/>
      <c r="G27" s="107"/>
      <c r="H27" s="108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6" t="s">
        <v>432</v>
      </c>
      <c r="F29" s="107"/>
      <c r="G29" s="107"/>
      <c r="H29" s="10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7</v>
      </c>
      <c r="D35" s="70">
        <f>+Hoja1!E12</f>
        <v>7</v>
      </c>
      <c r="E35" s="70">
        <f>+Hoja1!F12</f>
        <v>29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6" t="s">
        <v>390</v>
      </c>
      <c r="C37" s="127"/>
      <c r="D37" s="127"/>
      <c r="E37" s="127"/>
      <c r="F37" s="127"/>
      <c r="G37" s="127"/>
      <c r="H37" s="128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09" t="s">
        <v>426</v>
      </c>
      <c r="D39" s="110"/>
      <c r="E39" s="110"/>
      <c r="F39" s="110"/>
      <c r="G39" s="110"/>
      <c r="H39" s="111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09" t="s">
        <v>427</v>
      </c>
      <c r="D41" s="110"/>
      <c r="E41" s="110"/>
      <c r="F41" s="110"/>
      <c r="G41" s="110"/>
      <c r="H41" s="111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3">
        <v>42186</v>
      </c>
      <c r="D44" s="104"/>
      <c r="E44" s="105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3">
        <v>43496</v>
      </c>
      <c r="D46" s="104"/>
      <c r="E46" s="105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3</v>
      </c>
      <c r="D48" s="70">
        <f>DATEDIF(C44,C46,"ym")</f>
        <v>6</v>
      </c>
      <c r="E48" s="70">
        <f>DATEDIF(C44,C46,"md")</f>
        <v>30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/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2"/>
      <c r="D52" s="113"/>
      <c r="E52" s="113"/>
      <c r="F52" s="113"/>
      <c r="G52" s="113"/>
      <c r="H52" s="114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/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2"/>
      <c r="D56" s="113"/>
      <c r="E56" s="113"/>
      <c r="F56" s="113"/>
      <c r="G56" s="113"/>
      <c r="H56" s="114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/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2"/>
      <c r="D60" s="113"/>
      <c r="E60" s="113"/>
      <c r="F60" s="113"/>
      <c r="G60" s="113"/>
      <c r="H60" s="114"/>
      <c r="I60" s="77"/>
    </row>
    <row r="61" spans="1:10" ht="34.9" customHeight="1" thickBot="1" x14ac:dyDescent="0.3">
      <c r="C61" s="116"/>
      <c r="D61" s="116"/>
      <c r="E61" s="116"/>
      <c r="F61" s="116"/>
      <c r="G61" s="116"/>
      <c r="H61" s="116"/>
      <c r="I61" s="76"/>
    </row>
    <row r="62" spans="1:10" ht="45.75" thickBot="1" x14ac:dyDescent="0.3">
      <c r="B62" s="54" t="s">
        <v>10</v>
      </c>
      <c r="C62" s="109" t="s">
        <v>430</v>
      </c>
      <c r="D62" s="110"/>
      <c r="E62" s="110"/>
      <c r="F62" s="110"/>
      <c r="G62" s="110"/>
      <c r="H62" s="111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09" t="s">
        <v>434</v>
      </c>
      <c r="D64" s="110"/>
      <c r="E64" s="110"/>
      <c r="F64" s="110"/>
      <c r="G64" s="110"/>
      <c r="H64" s="111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3">
        <v>41395</v>
      </c>
      <c r="D67" s="104"/>
      <c r="E67" s="105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3">
        <v>42185</v>
      </c>
      <c r="D69" s="104"/>
      <c r="E69" s="105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2</v>
      </c>
      <c r="D71" s="70">
        <f>DATEDIF(C67,C69,"ym")</f>
        <v>1</v>
      </c>
      <c r="E71" s="70">
        <f>DATEDIF(C67,C69,"md")</f>
        <v>29</v>
      </c>
      <c r="F71" s="85"/>
      <c r="G71" s="52"/>
      <c r="H71" s="77"/>
    </row>
    <row r="72" spans="2:9" ht="9" customHeight="1" thickBot="1" x14ac:dyDescent="0.3">
      <c r="B72" s="71"/>
      <c r="C72" s="122"/>
      <c r="D72" s="122"/>
      <c r="E72" s="122"/>
      <c r="F72" s="73"/>
      <c r="G72" s="71"/>
      <c r="H72" s="73"/>
      <c r="I72" s="68"/>
    </row>
    <row r="73" spans="2:9" ht="30.75" thickBot="1" x14ac:dyDescent="0.3">
      <c r="B73" s="54" t="s">
        <v>8</v>
      </c>
      <c r="C73" s="96"/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/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/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/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/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/>
      <c r="D83" s="94"/>
      <c r="E83" s="94"/>
      <c r="F83" s="94"/>
      <c r="G83" s="94"/>
      <c r="H83" s="95"/>
    </row>
    <row r="84" spans="2:9" ht="34.9" customHeight="1" thickBot="1" x14ac:dyDescent="0.3">
      <c r="C84" s="116"/>
      <c r="D84" s="116"/>
      <c r="E84" s="116"/>
      <c r="F84" s="116"/>
      <c r="G84" s="116"/>
      <c r="H84" s="116"/>
      <c r="I84" s="77"/>
    </row>
    <row r="85" spans="2:9" ht="45.75" thickBot="1" x14ac:dyDescent="0.3">
      <c r="B85" s="54" t="s">
        <v>10</v>
      </c>
      <c r="C85" s="109" t="s">
        <v>435</v>
      </c>
      <c r="D85" s="110"/>
      <c r="E85" s="110"/>
      <c r="F85" s="110"/>
      <c r="G85" s="110"/>
      <c r="H85" s="111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09" t="s">
        <v>436</v>
      </c>
      <c r="D87" s="110"/>
      <c r="E87" s="110"/>
      <c r="F87" s="110"/>
      <c r="G87" s="110"/>
      <c r="H87" s="111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3">
        <v>40725</v>
      </c>
      <c r="D90" s="104"/>
      <c r="E90" s="105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3">
        <v>41425</v>
      </c>
      <c r="D92" s="104"/>
      <c r="E92" s="105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1</v>
      </c>
      <c r="D94" s="70">
        <f>DATEDIF(C90,C92,"ym")</f>
        <v>10</v>
      </c>
      <c r="E94" s="70">
        <f>DATEDIF(C90,C92,"md")</f>
        <v>30</v>
      </c>
      <c r="F94" s="85"/>
      <c r="G94" s="52"/>
      <c r="H94" s="77"/>
    </row>
    <row r="95" spans="2:9" ht="6.75" customHeight="1" thickBot="1" x14ac:dyDescent="0.3">
      <c r="C95" s="116"/>
      <c r="D95" s="116"/>
      <c r="E95" s="116"/>
      <c r="F95" s="84"/>
      <c r="I95" s="77"/>
    </row>
    <row r="96" spans="2:9" ht="30.75" thickBot="1" x14ac:dyDescent="0.3">
      <c r="B96" s="54" t="s">
        <v>8</v>
      </c>
      <c r="C96" s="96"/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/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/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/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/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/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09" t="s">
        <v>419</v>
      </c>
      <c r="D110" s="110"/>
      <c r="E110" s="110"/>
      <c r="F110" s="110"/>
      <c r="G110" s="110"/>
      <c r="H110" s="111"/>
    </row>
    <row r="111" spans="1:9" ht="15.75" thickBot="1" x14ac:dyDescent="0.3"/>
    <row r="112" spans="1:9" ht="15.75" thickBot="1" x14ac:dyDescent="0.3">
      <c r="C112" s="109" t="s">
        <v>417</v>
      </c>
      <c r="D112" s="110"/>
      <c r="E112" s="110"/>
      <c r="F112" s="110"/>
      <c r="G112" s="110"/>
      <c r="H112" s="111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3</v>
      </c>
      <c r="E5" s="59">
        <f>VALUE(Curriculum!D48)</f>
        <v>6</v>
      </c>
      <c r="F5" s="59">
        <f>VALUE(Curriculum!E48)</f>
        <v>30</v>
      </c>
    </row>
    <row r="6" spans="3:6" x14ac:dyDescent="0.25">
      <c r="C6" s="59">
        <v>6</v>
      </c>
      <c r="D6" s="59">
        <f>VALUE(Curriculum!C71)</f>
        <v>2</v>
      </c>
      <c r="E6" s="59">
        <f>VALUE(Curriculum!D71)</f>
        <v>1</v>
      </c>
      <c r="F6" s="59">
        <f>VALUE(Curriculum!E71)</f>
        <v>29</v>
      </c>
    </row>
    <row r="7" spans="3:6" x14ac:dyDescent="0.25">
      <c r="C7" s="59">
        <v>7</v>
      </c>
      <c r="D7" s="59">
        <f>VALUE(Curriculum!C94)</f>
        <v>1</v>
      </c>
      <c r="E7" s="59">
        <f>VALUE(Curriculum!D94)</f>
        <v>10</v>
      </c>
      <c r="F7" s="59">
        <f>VALUE(Curriculum!E94)</f>
        <v>30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7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7</v>
      </c>
      <c r="F12" s="59">
        <f>IF(SUM($F$5:F11)&gt;INT(365/12),SUM($F$5:F11)-(INT(SUM($F$5:F11)/INT(365/12))) *(INT(365/12)),SUM($F$5:F11))</f>
        <v>29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2017-10-05T22:58:11Z</cp:lastPrinted>
  <dcterms:created xsi:type="dcterms:W3CDTF">2011-01-26T20:50:10Z</dcterms:created>
  <dcterms:modified xsi:type="dcterms:W3CDTF">2019-01-24T18:17:33Z</dcterms:modified>
</cp:coreProperties>
</file>