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10" yWindow="-45" windowWidth="24540" windowHeight="9555" firstSheet="1" activeTab="1"/>
  </bookViews>
  <sheets>
    <sheet name="MIR 2014" sheetId="1" state="hidden" r:id="rId1"/>
    <sheet name="Septiembre" sheetId="2" r:id="rId2"/>
    <sheet name="Hoja3" sheetId="3" r:id="rId3"/>
  </sheets>
  <definedNames>
    <definedName name="_xlnm._FilterDatabase" localSheetId="0" hidden="1">'MIR 2014'!$B$3:$AL$33</definedName>
    <definedName name="_xlnm._FilterDatabase" localSheetId="1" hidden="1">Septiembre!$B$6:$U$32</definedName>
    <definedName name="_xlnm.Print_Area" localSheetId="1">Septiembre!$A$1:$W$34</definedName>
    <definedName name="_xlnm.Print_Titles" localSheetId="1">Septiembre!$C:$E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2" l="1"/>
  <c r="L20" i="2"/>
  <c r="L19" i="2"/>
  <c r="L12" i="2" l="1"/>
  <c r="L11" i="2"/>
  <c r="L32" i="2" l="1"/>
  <c r="L31" i="2"/>
  <c r="L30" i="2"/>
  <c r="L29" i="2"/>
  <c r="L18" i="2"/>
  <c r="L17" i="2"/>
  <c r="L27" i="2" l="1"/>
  <c r="L28" i="2"/>
  <c r="L26" i="2"/>
  <c r="L16" i="2"/>
  <c r="L15" i="2"/>
  <c r="L10" i="2"/>
  <c r="L25" i="2"/>
  <c r="L24" i="2"/>
  <c r="L23" i="2"/>
  <c r="L22" i="2"/>
  <c r="L14" i="2"/>
  <c r="L9" i="2"/>
  <c r="L13" i="2" l="1"/>
  <c r="L8" i="2"/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I8" i="2" l="1"/>
  <c r="O8" i="2" s="1"/>
  <c r="I13" i="2"/>
  <c r="O13" i="2" s="1"/>
  <c r="I29" i="2" l="1"/>
  <c r="O29" i="2" s="1"/>
  <c r="I15" i="2"/>
  <c r="O15" i="2" s="1"/>
  <c r="I9" i="2" l="1"/>
  <c r="O9" i="2" s="1"/>
  <c r="I10" i="2"/>
  <c r="O10" i="2" s="1"/>
  <c r="I11" i="2"/>
  <c r="O11" i="2" s="1"/>
  <c r="I12" i="2"/>
  <c r="O12" i="2" s="1"/>
  <c r="I14" i="2"/>
  <c r="O14" i="2" s="1"/>
  <c r="I16" i="2"/>
  <c r="O16" i="2" s="1"/>
  <c r="I17" i="2"/>
  <c r="O17" i="2" s="1"/>
  <c r="I18" i="2"/>
  <c r="O18" i="2" s="1"/>
  <c r="I19" i="2"/>
  <c r="O19" i="2" s="1"/>
  <c r="I20" i="2"/>
  <c r="O20" i="2" s="1"/>
  <c r="I21" i="2"/>
  <c r="O21" i="2" s="1"/>
  <c r="I22" i="2"/>
  <c r="O22" i="2" s="1"/>
  <c r="I23" i="2"/>
  <c r="O23" i="2" s="1"/>
  <c r="I24" i="2"/>
  <c r="O24" i="2" s="1"/>
  <c r="I25" i="2"/>
  <c r="O25" i="2" s="1"/>
  <c r="I26" i="2"/>
  <c r="O26" i="2" s="1"/>
  <c r="I27" i="2"/>
  <c r="O27" i="2" s="1"/>
  <c r="I28" i="2"/>
  <c r="O28" i="2" s="1"/>
  <c r="I30" i="2"/>
  <c r="O30" i="2" s="1"/>
  <c r="I31" i="2"/>
  <c r="O31" i="2" s="1"/>
  <c r="I32" i="2"/>
  <c r="O32" i="2" s="1"/>
  <c r="I7" i="2"/>
  <c r="S7" i="2" l="1"/>
  <c r="B8" i="2"/>
  <c r="B9" i="2" s="1"/>
  <c r="B10" i="2" s="1"/>
  <c r="B11" i="2" s="1"/>
  <c r="B12" i="2" s="1"/>
  <c r="B13" i="2" s="1"/>
  <c r="B14" i="2" s="1"/>
  <c r="B15" i="2" s="1"/>
  <c r="B16" i="2" s="1"/>
  <c r="B17" i="2" s="1"/>
  <c r="M7" i="2" l="1"/>
  <c r="L7" i="2" s="1"/>
  <c r="O7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L23" i="1" l="1"/>
  <c r="K13" i="1"/>
  <c r="L13" i="1" s="1"/>
  <c r="U13" i="1"/>
  <c r="AA13" i="1"/>
  <c r="H13" i="1"/>
  <c r="X13" i="1"/>
  <c r="L20" i="1"/>
  <c r="L21" i="1"/>
  <c r="L22" i="1"/>
  <c r="L14" i="1"/>
  <c r="L19" i="1"/>
  <c r="L24" i="1"/>
  <c r="Y5" i="1"/>
</calcChain>
</file>

<file path=xl/sharedStrings.xml><?xml version="1.0" encoding="utf-8"?>
<sst xmlns="http://schemas.openxmlformats.org/spreadsheetml/2006/main" count="278" uniqueCount="129">
  <si>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</si>
  <si>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</si>
  <si>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</si>
  <si>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</si>
  <si>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</si>
  <si>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</si>
  <si>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</si>
  <si>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</si>
  <si>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</si>
  <si>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</si>
  <si>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</si>
  <si>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</si>
  <si>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</si>
  <si>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</si>
  <si>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</si>
  <si>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</si>
  <si>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</si>
  <si>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</si>
  <si>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</si>
  <si>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</si>
  <si>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</si>
  <si>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</si>
  <si>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</si>
  <si>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</si>
  <si>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</si>
  <si>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</si>
  <si>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</si>
  <si>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</si>
  <si>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</si>
  <si>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</si>
  <si>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</si>
  <si>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</si>
  <si>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</si>
  <si>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</si>
  <si>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</si>
  <si>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</si>
  <si>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</si>
  <si>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</si>
  <si>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</si>
  <si>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</si>
  <si>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</si>
  <si>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</si>
  <si>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</si>
  <si>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</si>
  <si>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</si>
  <si>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</si>
  <si>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</si>
  <si>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</si>
  <si>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</si>
  <si>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</si>
  <si>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</si>
  <si>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</si>
  <si>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</si>
  <si>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</si>
  <si>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</si>
  <si>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</si>
  <si>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</si>
  <si>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</si>
  <si>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</si>
  <si>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</si>
  <si>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</si>
  <si>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</si>
  <si>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</si>
  <si>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</si>
  <si>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</si>
  <si>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</si>
  <si>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</si>
  <si>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</si>
  <si>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</si>
  <si>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</si>
  <si>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</si>
  <si>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</si>
  <si>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</si>
  <si>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</si>
  <si>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</si>
  <si>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</si>
  <si>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</si>
  <si>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</si>
  <si>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</si>
  <si>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</si>
  <si>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</si>
  <si>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</si>
  <si>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</si>
  <si>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</si>
  <si>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</si>
  <si>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</si>
  <si>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</si>
  <si>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</si>
  <si>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</si>
  <si>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</si>
  <si>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</si>
  <si>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</si>
  <si>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</si>
  <si>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</si>
  <si>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</si>
  <si>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</si>
  <si>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</si>
  <si>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</si>
  <si>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</si>
  <si>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</si>
  <si>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</si>
  <si>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</si>
  <si>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</si>
  <si>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Resolución conmutación de multas y recursos de revisión</t>
  </si>
  <si>
    <t>% Emisión de criterios jurídicos</t>
  </si>
  <si>
    <t>% Atención Cruzada Denuncia Ambiental</t>
  </si>
  <si>
    <t>% Denuncias populares admitidas y concluidas</t>
  </si>
  <si>
    <t>Justificación de la Meta ajustada</t>
  </si>
  <si>
    <t>NA</t>
  </si>
  <si>
    <t>Porcentaje de Cumplimiento</t>
  </si>
  <si>
    <t>% Comités CVAP en operación</t>
  </si>
  <si>
    <t>PROFEPA - MIR 2019</t>
  </si>
  <si>
    <t>26 responsabilidad PROFEPA</t>
  </si>
  <si>
    <t>META ANUAL 2019</t>
  </si>
  <si>
    <t>127.58 Ha</t>
  </si>
  <si>
    <t>132.73 Ha</t>
  </si>
  <si>
    <t>SI</t>
  </si>
  <si>
    <t>De conformidad con las modificaciones que se están realizando a las Delegaciones Federales de la Procuraduría, no se cuenta con la suficiente estructura, personal y recursos presupuestales para atender adecuadamente la Cruzada.</t>
  </si>
  <si>
    <t>META SEPTIEMBRE 2019</t>
  </si>
  <si>
    <t>AVANCE SEPTIEMBRE</t>
  </si>
  <si>
    <t>% Sentencias favorables ante el TFJA</t>
  </si>
  <si>
    <t>Derivado de los esfuerzos realizados para incrementar la participación de las empresas en el programa, se logró atender todas las solicitudes recibidas.</t>
  </si>
  <si>
    <t>Derivado de la cantidad de solicitudes recibidas para la obtención del certificado ambiental y para garantizar el cumplimiento de la aplicación de los criterios evaluados durante el proceso de certificación, fue necesario realizar un mayor número de visitas de supervisión.</t>
  </si>
  <si>
    <t>Se considera que tiene un efecto positivo en razón de que las acciones de supervisión otorgan calidad a los procesos de certificación.</t>
  </si>
  <si>
    <t>Se cumplió la meta programada derivado del ajuste en la programación de supervisión de auditores, en conjunto con la Entidad Mexicana de Acreditación.</t>
  </si>
  <si>
    <t>Se presentó una variación positiva resultado de una mejor capacidad por parte de las empresas para renovar su certificado ambiental, así como de la promoción hecha por la PROFEPA para apoyar a las empresas en la gestión del proceso de renovación de su certificado.</t>
  </si>
  <si>
    <t>La variación respecto a lo programado se considera tiene efecto positivo, ya que muestra la permanencia de las empresas en el Programa.</t>
  </si>
  <si>
    <t>No se considera que se genere un efecto respecto del cumplimiento de la meta anual, puesto que el cumplimiento se ajustó para lograr lo programado.</t>
  </si>
  <si>
    <t>Se estima un efecto positivo, para la gestión de los certificados.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</si>
</sst>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0"/>
      <name val="Gill Sans MT"/>
      <family val="2"/>
    </font>
    <font>
      <sz val="18"/>
      <name val="Gill Sans MT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NumberFormat="1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Border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6" borderId="2" xfId="0" applyFont="1" applyFill="1" applyBorder="1" applyAlignment="1" applyProtection="1">
      <alignment wrapText="1"/>
    </xf>
    <xf numFmtId="17" fontId="7" fillId="6" borderId="2" xfId="0" applyNumberFormat="1" applyFont="1" applyFill="1" applyBorder="1" applyAlignment="1" applyProtection="1">
      <alignment wrapText="1"/>
    </xf>
    <xf numFmtId="17" fontId="7" fillId="7" borderId="3" xfId="0" applyNumberFormat="1" applyFont="1" applyFill="1" applyBorder="1" applyAlignment="1" applyProtection="1">
      <alignment wrapText="1"/>
    </xf>
    <xf numFmtId="0" fontId="7" fillId="7" borderId="4" xfId="0" applyNumberFormat="1" applyFont="1" applyFill="1" applyBorder="1" applyAlignment="1" applyProtection="1">
      <alignment wrapText="1"/>
    </xf>
    <xf numFmtId="17" fontId="8" fillId="8" borderId="4" xfId="0" applyNumberFormat="1" applyFont="1" applyFill="1" applyBorder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" fontId="0" fillId="0" borderId="8" xfId="0" applyNumberFormat="1" applyBorder="1" applyAlignment="1" applyProtection="1">
      <alignment vertical="center" wrapText="1"/>
    </xf>
    <xf numFmtId="9" fontId="0" fillId="0" borderId="8" xfId="0" applyNumberFormat="1" applyBorder="1" applyAlignment="1" applyProtection="1">
      <alignment vertical="center" wrapText="1"/>
    </xf>
    <xf numFmtId="10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0" fillId="3" borderId="9" xfId="2" applyFont="1" applyBorder="1" applyAlignment="1" applyProtection="1">
      <alignment vertical="center" wrapText="1"/>
    </xf>
    <xf numFmtId="0" fontId="1" fillId="3" borderId="9" xfId="2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9" xfId="0" applyNumberFormat="1" applyBorder="1" applyAlignment="1" applyProtection="1">
      <alignment vertical="center" wrapText="1"/>
    </xf>
    <xf numFmtId="1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/>
    </xf>
    <xf numFmtId="0" fontId="0" fillId="2" borderId="9" xfId="1" applyFont="1" applyBorder="1" applyAlignment="1" applyProtection="1">
      <alignment vertical="center" wrapText="1"/>
    </xf>
    <xf numFmtId="0" fontId="1" fillId="2" borderId="9" xfId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 wrapText="1"/>
    </xf>
    <xf numFmtId="0" fontId="0" fillId="10" borderId="9" xfId="0" applyFill="1" applyBorder="1" applyAlignment="1" applyProtection="1">
      <alignment vertical="center" wrapText="1"/>
    </xf>
    <xf numFmtId="0" fontId="0" fillId="4" borderId="9" xfId="3" applyFont="1" applyBorder="1" applyAlignment="1" applyProtection="1">
      <alignment vertical="center" wrapText="1"/>
    </xf>
    <xf numFmtId="0" fontId="1" fillId="4" borderId="9" xfId="3" applyBorder="1" applyAlignment="1" applyProtection="1">
      <alignment vertical="center" wrapText="1"/>
    </xf>
    <xf numFmtId="164" fontId="0" fillId="0" borderId="9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wrapText="1"/>
    </xf>
    <xf numFmtId="17" fontId="7" fillId="6" borderId="5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7" fontId="8" fillId="8" borderId="3" xfId="0" applyNumberFormat="1" applyFont="1" applyFill="1" applyBorder="1" applyAlignment="1" applyProtection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 applyProtection="1"/>
    <xf numFmtId="0" fontId="10" fillId="0" borderId="0" xfId="0" applyFont="1" applyFill="1" applyBorder="1" applyAlignment="1" applyProtection="1"/>
    <xf numFmtId="0" fontId="0" fillId="14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 applyProtection="1">
      <alignment vertical="center" wrapText="1"/>
    </xf>
    <xf numFmtId="0" fontId="14" fillId="15" borderId="10" xfId="0" applyFont="1" applyFill="1" applyBorder="1" applyAlignment="1" applyProtection="1">
      <alignment vertical="center" wrapText="1"/>
    </xf>
    <xf numFmtId="0" fontId="14" fillId="10" borderId="8" xfId="0" applyFont="1" applyFill="1" applyBorder="1" applyAlignment="1" applyProtection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 applyProtection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 applyProtection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0" fontId="19" fillId="23" borderId="9" xfId="2" applyFont="1" applyFill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 wrapText="1"/>
    </xf>
    <xf numFmtId="0" fontId="19" fillId="21" borderId="9" xfId="0" applyFont="1" applyFill="1" applyBorder="1" applyAlignment="1" applyProtection="1">
      <alignment vertical="center" wrapText="1"/>
    </xf>
    <xf numFmtId="0" fontId="19" fillId="22" borderId="9" xfId="3" applyFont="1" applyFill="1" applyBorder="1" applyAlignment="1" applyProtection="1">
      <alignment vertical="center" wrapText="1"/>
    </xf>
    <xf numFmtId="0" fontId="19" fillId="17" borderId="9" xfId="1" applyFont="1" applyFill="1" applyBorder="1" applyAlignment="1" applyProtection="1">
      <alignment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Border="1" applyAlignment="1" applyProtection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 applyProtection="1">
      <alignment vertical="center" wrapText="1"/>
    </xf>
    <xf numFmtId="2" fontId="14" fillId="10" borderId="8" xfId="0" applyNumberFormat="1" applyFont="1" applyFill="1" applyBorder="1" applyAlignment="1" applyProtection="1">
      <alignment vertical="center" wrapText="1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10" fontId="19" fillId="0" borderId="9" xfId="5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/>
      <protection locked="0"/>
    </xf>
    <xf numFmtId="1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24" borderId="9" xfId="0" applyFont="1" applyFill="1" applyBorder="1" applyAlignment="1" applyProtection="1">
      <alignment horizontal="justify" vertical="center" wrapText="1"/>
      <protection locked="0"/>
    </xf>
    <xf numFmtId="0" fontId="19" fillId="0" borderId="9" xfId="3" applyFont="1" applyFill="1" applyBorder="1" applyAlignment="1" applyProtection="1">
      <alignment vertical="center" wrapText="1"/>
      <protection locked="0"/>
    </xf>
    <xf numFmtId="2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2" fontId="18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vertical="center" wrapText="1"/>
      <protection locked="0"/>
    </xf>
    <xf numFmtId="3" fontId="19" fillId="0" borderId="9" xfId="0" applyNumberFormat="1" applyFont="1" applyBorder="1" applyAlignment="1" applyProtection="1">
      <alignment horizontal="center" vertical="center"/>
      <protection locked="0"/>
    </xf>
    <xf numFmtId="4" fontId="19" fillId="10" borderId="9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9" xfId="0" applyNumberFormat="1" applyFont="1" applyBorder="1" applyAlignment="1" applyProtection="1">
      <alignment horizontal="center" vertical="center"/>
      <protection locked="0"/>
    </xf>
    <xf numFmtId="3" fontId="18" fillId="10" borderId="9" xfId="0" applyNumberFormat="1" applyFont="1" applyFill="1" applyBorder="1" applyAlignment="1" applyProtection="1">
      <alignment horizontal="center" vertical="center"/>
      <protection locked="0"/>
    </xf>
    <xf numFmtId="3" fontId="19" fillId="10" borderId="9" xfId="0" applyNumberFormat="1" applyFont="1" applyFill="1" applyBorder="1" applyAlignment="1" applyProtection="1">
      <alignment horizontal="center" vertical="center"/>
      <protection locked="0"/>
    </xf>
    <xf numFmtId="3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24" borderId="9" xfId="0" applyFont="1" applyFill="1" applyBorder="1" applyAlignment="1">
      <alignment horizontal="center" vertical="center" wrapText="1"/>
    </xf>
    <xf numFmtId="0" fontId="19" fillId="24" borderId="9" xfId="0" applyFont="1" applyFill="1" applyBorder="1" applyAlignment="1" applyProtection="1">
      <alignment horizontal="center" vertical="center" wrapText="1"/>
      <protection locked="0"/>
    </xf>
    <xf numFmtId="0" fontId="19" fillId="10" borderId="9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1" fontId="18" fillId="0" borderId="9" xfId="0" applyNumberFormat="1" applyFont="1" applyBorder="1" applyAlignment="1">
      <alignment horizontal="center" vertical="center"/>
    </xf>
    <xf numFmtId="0" fontId="17" fillId="24" borderId="9" xfId="0" applyFont="1" applyFill="1" applyBorder="1" applyAlignment="1" applyProtection="1">
      <alignment horizontal="justify" vertical="center" wrapText="1"/>
      <protection locked="0"/>
    </xf>
    <xf numFmtId="0" fontId="17" fillId="24" borderId="9" xfId="0" applyFont="1" applyFill="1" applyBorder="1" applyAlignment="1" applyProtection="1">
      <alignment horizontal="justify" vertical="center" wrapText="1"/>
    </xf>
    <xf numFmtId="3" fontId="19" fillId="0" borderId="9" xfId="0" applyNumberFormat="1" applyFont="1" applyFill="1" applyBorder="1" applyAlignment="1" applyProtection="1">
      <alignment horizontal="justify" vertical="center" wrapText="1"/>
      <protection locked="0"/>
    </xf>
    <xf numFmtId="2" fontId="18" fillId="0" borderId="9" xfId="0" applyNumberFormat="1" applyFont="1" applyBorder="1" applyAlignment="1" applyProtection="1">
      <alignment horizontal="center" vertical="center"/>
    </xf>
    <xf numFmtId="2" fontId="18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10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5"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4CEE95"/>
      <color rgb="FF66FFFF"/>
      <color rgb="FF33CCCC"/>
      <color rgb="FF66FF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2578125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.75" x14ac:dyDescent="0.3"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38" ht="6.75" customHeight="1" thickBot="1" x14ac:dyDescent="0.3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30" x14ac:dyDescent="0.25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25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x14ac:dyDescent="0.25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 t="shared" ref="K13:K14" si="2"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x14ac:dyDescent="0.25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 t="shared" si="2"/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x14ac:dyDescent="0.25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25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x14ac:dyDescent="0.25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x14ac:dyDescent="0.25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 t="shared" ref="I20:I21" si="3">+G20/4</f>
        <v>25</v>
      </c>
      <c r="J20" s="46">
        <v>293</v>
      </c>
      <c r="K20" s="50">
        <f t="shared" ref="K20:K26" si="4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x14ac:dyDescent="0.25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 t="shared" ref="H21" si="5">+F21/4</f>
        <v>21.25</v>
      </c>
      <c r="I21" s="49">
        <f t="shared" si="3"/>
        <v>25</v>
      </c>
      <c r="J21" s="46">
        <v>11</v>
      </c>
      <c r="K21" s="50">
        <f t="shared" si="4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4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x14ac:dyDescent="0.25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4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25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4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x14ac:dyDescent="0.25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4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4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30" x14ac:dyDescent="0.25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25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25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25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25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4" priority="1" operator="between">
      <formula>5.01</formula>
      <formula>100</formula>
    </cfRule>
    <cfRule type="cellIs" dxfId="3" priority="2" operator="between">
      <formula>5.01</formula>
      <formula>93</formula>
    </cfRule>
    <cfRule type="cellIs" dxfId="2" priority="3" operator="between">
      <formula>-10.1</formula>
      <formula>-90</formula>
    </cfRule>
    <cfRule type="cellIs" dxfId="1" priority="4" operator="between">
      <formula>-5.01</formula>
      <formula>-10</formula>
    </cfRule>
    <cfRule type="cellIs" dxfId="0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W166"/>
  <sheetViews>
    <sheetView tabSelected="1" topLeftCell="B4" zoomScale="70" zoomScaleNormal="70" workbookViewId="0">
      <selection activeCell="Q21" sqref="Q21"/>
    </sheetView>
  </sheetViews>
  <sheetFormatPr baseColWidth="10" defaultColWidth="11" defaultRowHeight="17.25" x14ac:dyDescent="0.25"/>
  <cols>
    <col min="1" max="1" width="3.42578125" style="77" customWidth="1"/>
    <col min="2" max="2" width="4.28515625" style="77" customWidth="1"/>
    <col min="3" max="3" width="29" style="77" customWidth="1"/>
    <col min="4" max="4" width="7.85546875" style="77" customWidth="1"/>
    <col min="5" max="5" width="17.5703125" style="77" customWidth="1"/>
    <col min="6" max="6" width="14.140625" style="77" customWidth="1"/>
    <col min="7" max="7" width="14.85546875" style="77" hidden="1" customWidth="1"/>
    <col min="8" max="8" width="19.42578125" style="77" hidden="1" customWidth="1"/>
    <col min="9" max="9" width="14.5703125" style="103" customWidth="1"/>
    <col min="10" max="10" width="15.140625" style="77" customWidth="1"/>
    <col min="11" max="11" width="17.85546875" style="77" customWidth="1"/>
    <col min="12" max="12" width="14.140625" style="103" customWidth="1"/>
    <col min="13" max="13" width="13.85546875" style="77" customWidth="1"/>
    <col min="14" max="14" width="18" style="77" customWidth="1"/>
    <col min="15" max="15" width="19.7109375" style="77" customWidth="1"/>
    <col min="16" max="16" width="50.42578125" style="77" customWidth="1"/>
    <col min="17" max="17" width="38.7109375" style="77" customWidth="1"/>
    <col min="18" max="18" width="32.5703125" style="77" hidden="1" customWidth="1"/>
    <col min="19" max="19" width="18.5703125" style="88" bestFit="1" customWidth="1"/>
    <col min="20" max="20" width="20.7109375" style="88" bestFit="1" customWidth="1"/>
    <col min="21" max="21" width="23.7109375" style="77" hidden="1" customWidth="1"/>
    <col min="22" max="22" width="19.28515625" style="77" hidden="1" customWidth="1"/>
    <col min="23" max="23" width="35.85546875" style="77" hidden="1" customWidth="1"/>
    <col min="24" max="16384" width="11" style="77"/>
  </cols>
  <sheetData>
    <row r="1" spans="1:23" ht="9.75" customHeight="1" x14ac:dyDescent="0.25"/>
    <row r="2" spans="1:23" ht="27.75" x14ac:dyDescent="0.25">
      <c r="B2" s="78" t="s">
        <v>111</v>
      </c>
    </row>
    <row r="3" spans="1:23" ht="24.75" x14ac:dyDescent="0.25">
      <c r="B3" s="83" t="s">
        <v>112</v>
      </c>
    </row>
    <row r="4" spans="1:23" ht="25.5" thickBot="1" x14ac:dyDescent="0.3">
      <c r="B4" s="83"/>
    </row>
    <row r="5" spans="1:23" ht="18" thickBot="1" x14ac:dyDescent="0.3">
      <c r="F5" s="152" t="s">
        <v>113</v>
      </c>
      <c r="G5" s="152"/>
      <c r="H5" s="152"/>
      <c r="I5" s="153" t="s">
        <v>118</v>
      </c>
      <c r="J5" s="154"/>
      <c r="K5" s="154"/>
      <c r="L5" s="155" t="s">
        <v>119</v>
      </c>
      <c r="M5" s="156"/>
      <c r="N5" s="156"/>
      <c r="O5" s="102"/>
      <c r="P5" s="157" t="s">
        <v>89</v>
      </c>
      <c r="Q5" s="157"/>
      <c r="R5" s="157"/>
      <c r="S5" s="158" t="s">
        <v>91</v>
      </c>
      <c r="T5" s="159"/>
      <c r="U5" s="149" t="s">
        <v>98</v>
      </c>
      <c r="V5" s="150"/>
      <c r="W5" s="151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04" t="s">
        <v>82</v>
      </c>
      <c r="J6" s="85" t="s">
        <v>80</v>
      </c>
      <c r="K6" s="85" t="s">
        <v>81</v>
      </c>
      <c r="L6" s="105" t="s">
        <v>82</v>
      </c>
      <c r="M6" s="86" t="s">
        <v>80</v>
      </c>
      <c r="N6" s="86" t="s">
        <v>81</v>
      </c>
      <c r="O6" s="86" t="s">
        <v>109</v>
      </c>
      <c r="P6" s="86" t="s">
        <v>86</v>
      </c>
      <c r="Q6" s="86" t="s">
        <v>87</v>
      </c>
      <c r="R6" s="86" t="s">
        <v>88</v>
      </c>
      <c r="S6" s="89" t="s">
        <v>80</v>
      </c>
      <c r="T6" s="89" t="s">
        <v>81</v>
      </c>
      <c r="U6" s="89" t="s">
        <v>99</v>
      </c>
      <c r="V6" s="89" t="s">
        <v>100</v>
      </c>
      <c r="W6" s="89" t="s">
        <v>107</v>
      </c>
    </row>
    <row r="7" spans="1:23" ht="43.5" hidden="1" x14ac:dyDescent="0.25">
      <c r="A7" s="82"/>
      <c r="B7" s="87">
        <v>1</v>
      </c>
      <c r="C7" s="92" t="s">
        <v>42</v>
      </c>
      <c r="D7" s="92" t="s">
        <v>17</v>
      </c>
      <c r="E7" s="92" t="s">
        <v>18</v>
      </c>
      <c r="F7" s="93">
        <f>G7/H7*100</f>
        <v>97</v>
      </c>
      <c r="G7" s="129">
        <v>97</v>
      </c>
      <c r="H7" s="129">
        <v>100</v>
      </c>
      <c r="I7" s="113" t="e">
        <f>J7/K7*100</f>
        <v>#DIV/0!</v>
      </c>
      <c r="J7" s="130"/>
      <c r="K7" s="129"/>
      <c r="L7" s="114" t="e">
        <f>M7/N7*100</f>
        <v>#DIV/0!</v>
      </c>
      <c r="M7" s="141" t="e">
        <f>S7/T7*100</f>
        <v>#DIV/0!</v>
      </c>
      <c r="N7" s="129"/>
      <c r="O7" s="107" t="e">
        <f t="shared" ref="O7:O32" si="0">L7/I7</f>
        <v>#DIV/0!</v>
      </c>
      <c r="P7" s="147"/>
      <c r="Q7" s="147"/>
      <c r="R7" s="135"/>
      <c r="S7" s="146" t="e">
        <f>(O8+O9+O11+O12+O15)</f>
        <v>#DIV/0!</v>
      </c>
      <c r="T7" s="132">
        <v>5</v>
      </c>
      <c r="U7" s="90"/>
      <c r="V7" s="90"/>
      <c r="W7" s="90"/>
    </row>
    <row r="8" spans="1:23" ht="43.5" hidden="1" x14ac:dyDescent="0.25">
      <c r="A8" s="91"/>
      <c r="B8" s="100">
        <f>+B7+1</f>
        <v>2</v>
      </c>
      <c r="C8" s="95" t="s">
        <v>92</v>
      </c>
      <c r="D8" s="95" t="s">
        <v>19</v>
      </c>
      <c r="E8" s="96" t="s">
        <v>83</v>
      </c>
      <c r="F8" s="93">
        <f t="shared" ref="F8:F32" si="1">G8/H8*100</f>
        <v>100</v>
      </c>
      <c r="G8" s="129">
        <v>800</v>
      </c>
      <c r="H8" s="129">
        <v>800</v>
      </c>
      <c r="I8" s="106" t="e">
        <f t="shared" ref="I8:I32" si="2">J8/K8*100</f>
        <v>#DIV/0!</v>
      </c>
      <c r="J8" s="131"/>
      <c r="K8" s="129"/>
      <c r="L8" s="114" t="e">
        <f t="shared" ref="L8:L32" si="3">M8/N8*100</f>
        <v>#DIV/0!</v>
      </c>
      <c r="M8" s="109"/>
      <c r="N8" s="129"/>
      <c r="O8" s="107" t="e">
        <f t="shared" si="0"/>
        <v>#DIV/0!</v>
      </c>
      <c r="P8" s="134"/>
      <c r="Q8" s="134"/>
      <c r="R8" s="116"/>
      <c r="S8" s="133" t="s">
        <v>108</v>
      </c>
      <c r="T8" s="133" t="s">
        <v>108</v>
      </c>
      <c r="U8" s="138"/>
      <c r="V8" s="137"/>
      <c r="W8" s="137"/>
    </row>
    <row r="9" spans="1:23" ht="43.5" hidden="1" x14ac:dyDescent="0.25">
      <c r="A9" s="91"/>
      <c r="B9" s="100">
        <f t="shared" ref="B9:B32" si="4">+B8+1</f>
        <v>3</v>
      </c>
      <c r="C9" s="99" t="s">
        <v>96</v>
      </c>
      <c r="D9" s="99" t="s">
        <v>21</v>
      </c>
      <c r="E9" s="96" t="s">
        <v>83</v>
      </c>
      <c r="F9" s="93">
        <f t="shared" si="1"/>
        <v>100</v>
      </c>
      <c r="G9" s="129">
        <v>400</v>
      </c>
      <c r="H9" s="129">
        <v>400</v>
      </c>
      <c r="I9" s="106" t="e">
        <f t="shared" si="2"/>
        <v>#DIV/0!</v>
      </c>
      <c r="J9" s="130"/>
      <c r="K9" s="129"/>
      <c r="L9" s="114" t="e">
        <f t="shared" si="3"/>
        <v>#DIV/0!</v>
      </c>
      <c r="M9" s="110"/>
      <c r="N9" s="129"/>
      <c r="O9" s="107" t="e">
        <f t="shared" si="0"/>
        <v>#DIV/0!</v>
      </c>
      <c r="P9" s="134"/>
      <c r="Q9" s="134"/>
      <c r="R9" s="115"/>
      <c r="S9" s="133" t="s">
        <v>108</v>
      </c>
      <c r="T9" s="133" t="s">
        <v>108</v>
      </c>
      <c r="U9" s="90"/>
      <c r="V9" s="111"/>
      <c r="W9" s="111"/>
    </row>
    <row r="10" spans="1:23" ht="43.5" hidden="1" x14ac:dyDescent="0.25">
      <c r="A10" s="82"/>
      <c r="B10" s="100">
        <f t="shared" si="4"/>
        <v>4</v>
      </c>
      <c r="C10" s="97" t="s">
        <v>22</v>
      </c>
      <c r="D10" s="97" t="s">
        <v>23</v>
      </c>
      <c r="E10" s="96" t="s">
        <v>83</v>
      </c>
      <c r="F10" s="93">
        <f t="shared" si="1"/>
        <v>90</v>
      </c>
      <c r="G10" s="129">
        <v>90</v>
      </c>
      <c r="H10" s="129">
        <v>100</v>
      </c>
      <c r="I10" s="113" t="e">
        <f t="shared" si="2"/>
        <v>#DIV/0!</v>
      </c>
      <c r="J10" s="93"/>
      <c r="K10" s="129"/>
      <c r="L10" s="114" t="e">
        <f t="shared" si="3"/>
        <v>#DIV/0!</v>
      </c>
      <c r="M10" s="118"/>
      <c r="N10" s="129"/>
      <c r="O10" s="107" t="e">
        <f t="shared" si="0"/>
        <v>#DIV/0!</v>
      </c>
      <c r="P10" s="139"/>
      <c r="Q10" s="139"/>
      <c r="R10" s="119"/>
      <c r="S10" s="123" t="s">
        <v>114</v>
      </c>
      <c r="T10" s="123" t="s">
        <v>115</v>
      </c>
      <c r="U10" s="90"/>
      <c r="V10" s="111"/>
      <c r="W10" s="111"/>
    </row>
    <row r="11" spans="1:23" ht="65.25" hidden="1" x14ac:dyDescent="0.25">
      <c r="A11" s="91"/>
      <c r="B11" s="100">
        <f t="shared" si="4"/>
        <v>5</v>
      </c>
      <c r="C11" s="98" t="s">
        <v>94</v>
      </c>
      <c r="D11" s="98" t="s">
        <v>25</v>
      </c>
      <c r="E11" s="96" t="s">
        <v>83</v>
      </c>
      <c r="F11" s="93">
        <f t="shared" si="1"/>
        <v>68</v>
      </c>
      <c r="G11" s="129">
        <v>68</v>
      </c>
      <c r="H11" s="129">
        <v>100</v>
      </c>
      <c r="I11" s="113" t="e">
        <f t="shared" si="2"/>
        <v>#DIV/0!</v>
      </c>
      <c r="J11" s="130"/>
      <c r="K11" s="129"/>
      <c r="L11" s="113" t="e">
        <f t="shared" si="3"/>
        <v>#DIV/0!</v>
      </c>
      <c r="M11" s="141"/>
      <c r="N11" s="129"/>
      <c r="O11" s="107" t="e">
        <f t="shared" si="0"/>
        <v>#DIV/0!</v>
      </c>
      <c r="P11" s="117"/>
      <c r="Q11" s="117"/>
      <c r="R11" s="115"/>
      <c r="S11" s="125">
        <v>995</v>
      </c>
      <c r="T11" s="125">
        <v>3742</v>
      </c>
      <c r="U11" s="90"/>
      <c r="V11" s="111"/>
      <c r="W11" s="111"/>
    </row>
    <row r="12" spans="1:23" ht="65.25" hidden="1" x14ac:dyDescent="0.25">
      <c r="A12" s="91"/>
      <c r="B12" s="100">
        <f t="shared" si="4"/>
        <v>6</v>
      </c>
      <c r="C12" s="98" t="s">
        <v>93</v>
      </c>
      <c r="D12" s="98" t="s">
        <v>25</v>
      </c>
      <c r="E12" s="96" t="s">
        <v>83</v>
      </c>
      <c r="F12" s="93">
        <f t="shared" si="1"/>
        <v>60</v>
      </c>
      <c r="G12" s="129">
        <v>60</v>
      </c>
      <c r="H12" s="129">
        <v>100</v>
      </c>
      <c r="I12" s="113" t="e">
        <f t="shared" si="2"/>
        <v>#DIV/0!</v>
      </c>
      <c r="J12" s="130"/>
      <c r="K12" s="129"/>
      <c r="L12" s="113" t="e">
        <f t="shared" si="3"/>
        <v>#DIV/0!</v>
      </c>
      <c r="M12" s="141"/>
      <c r="N12" s="129"/>
      <c r="O12" s="107" t="e">
        <f t="shared" si="0"/>
        <v>#DIV/0!</v>
      </c>
      <c r="P12" s="117"/>
      <c r="Q12" s="117"/>
      <c r="R12" s="115"/>
      <c r="S12" s="125">
        <v>1319</v>
      </c>
      <c r="T12" s="125">
        <v>3016</v>
      </c>
      <c r="U12" s="90"/>
      <c r="V12" s="111"/>
      <c r="W12" s="111"/>
    </row>
    <row r="13" spans="1:23" ht="152.25" x14ac:dyDescent="0.25">
      <c r="A13" s="82"/>
      <c r="B13" s="100">
        <f t="shared" si="4"/>
        <v>7</v>
      </c>
      <c r="C13" s="95" t="s">
        <v>95</v>
      </c>
      <c r="D13" s="95" t="s">
        <v>19</v>
      </c>
      <c r="E13" s="96" t="s">
        <v>84</v>
      </c>
      <c r="F13" s="93">
        <f t="shared" si="1"/>
        <v>40.018484288354898</v>
      </c>
      <c r="G13" s="129">
        <v>433</v>
      </c>
      <c r="H13" s="129">
        <v>1082</v>
      </c>
      <c r="I13" s="101">
        <f t="shared" si="2"/>
        <v>29.759704251386321</v>
      </c>
      <c r="J13" s="131">
        <v>322</v>
      </c>
      <c r="K13" s="129">
        <v>1082</v>
      </c>
      <c r="L13" s="114">
        <f t="shared" si="3"/>
        <v>34.842883548983366</v>
      </c>
      <c r="M13" s="108">
        <v>377</v>
      </c>
      <c r="N13" s="129">
        <v>1082</v>
      </c>
      <c r="O13" s="107">
        <f t="shared" si="0"/>
        <v>1.1708074534161492</v>
      </c>
      <c r="P13" s="134" t="s">
        <v>125</v>
      </c>
      <c r="Q13" s="134" t="s">
        <v>126</v>
      </c>
      <c r="R13" s="116"/>
      <c r="S13" s="133" t="s">
        <v>108</v>
      </c>
      <c r="T13" s="133" t="s">
        <v>108</v>
      </c>
      <c r="U13" s="138"/>
      <c r="V13" s="137"/>
      <c r="W13" s="137"/>
    </row>
    <row r="14" spans="1:23" ht="108.75" hidden="1" x14ac:dyDescent="0.25">
      <c r="A14" s="82"/>
      <c r="B14" s="100">
        <f t="shared" si="4"/>
        <v>8</v>
      </c>
      <c r="C14" s="99" t="s">
        <v>75</v>
      </c>
      <c r="D14" s="99" t="s">
        <v>21</v>
      </c>
      <c r="E14" s="96" t="s">
        <v>84</v>
      </c>
      <c r="F14" s="93">
        <f t="shared" si="1"/>
        <v>54.945054945054949</v>
      </c>
      <c r="G14" s="129">
        <v>100</v>
      </c>
      <c r="H14" s="129">
        <v>182</v>
      </c>
      <c r="I14" s="101">
        <f t="shared" si="2"/>
        <v>49.450549450549453</v>
      </c>
      <c r="J14" s="130">
        <v>90</v>
      </c>
      <c r="K14" s="129">
        <v>182</v>
      </c>
      <c r="L14" s="114">
        <f t="shared" si="3"/>
        <v>0</v>
      </c>
      <c r="M14" s="109"/>
      <c r="N14" s="129">
        <v>182</v>
      </c>
      <c r="O14" s="107">
        <f t="shared" si="0"/>
        <v>0</v>
      </c>
      <c r="P14" s="134"/>
      <c r="Q14" s="134"/>
      <c r="R14" s="115"/>
      <c r="S14" s="124" t="s">
        <v>108</v>
      </c>
      <c r="T14" s="124" t="s">
        <v>108</v>
      </c>
      <c r="U14" s="90"/>
      <c r="V14" s="111"/>
      <c r="W14" s="111"/>
    </row>
    <row r="15" spans="1:23" ht="43.5" hidden="1" x14ac:dyDescent="0.25">
      <c r="A15" s="91"/>
      <c r="B15" s="100">
        <f t="shared" si="4"/>
        <v>9</v>
      </c>
      <c r="C15" s="97" t="s">
        <v>28</v>
      </c>
      <c r="D15" s="97" t="s">
        <v>23</v>
      </c>
      <c r="E15" s="96" t="s">
        <v>84</v>
      </c>
      <c r="F15" s="93">
        <f t="shared" si="1"/>
        <v>1</v>
      </c>
      <c r="G15" s="129">
        <v>1</v>
      </c>
      <c r="H15" s="129">
        <v>100</v>
      </c>
      <c r="I15" s="94">
        <f t="shared" si="2"/>
        <v>0.8</v>
      </c>
      <c r="J15" s="93">
        <v>0.8</v>
      </c>
      <c r="K15" s="129">
        <v>100</v>
      </c>
      <c r="L15" s="114">
        <f t="shared" si="3"/>
        <v>0</v>
      </c>
      <c r="M15" s="140"/>
      <c r="N15" s="129">
        <v>100</v>
      </c>
      <c r="O15" s="107">
        <f t="shared" si="0"/>
        <v>0</v>
      </c>
      <c r="P15" s="139"/>
      <c r="Q15" s="139"/>
      <c r="R15" s="115"/>
      <c r="S15" s="123">
        <v>1159</v>
      </c>
      <c r="T15" s="123">
        <v>194386</v>
      </c>
      <c r="U15" s="90"/>
      <c r="V15" s="111"/>
      <c r="W15" s="111"/>
    </row>
    <row r="16" spans="1:23" ht="152.25" hidden="1" x14ac:dyDescent="0.25">
      <c r="A16" s="82"/>
      <c r="B16" s="100">
        <f t="shared" si="4"/>
        <v>10</v>
      </c>
      <c r="C16" s="97" t="s">
        <v>74</v>
      </c>
      <c r="D16" s="97" t="s">
        <v>23</v>
      </c>
      <c r="E16" s="96" t="s">
        <v>84</v>
      </c>
      <c r="F16" s="93">
        <f t="shared" si="1"/>
        <v>95</v>
      </c>
      <c r="G16" s="129">
        <v>95</v>
      </c>
      <c r="H16" s="129">
        <v>100</v>
      </c>
      <c r="I16" s="94">
        <f t="shared" si="2"/>
        <v>95</v>
      </c>
      <c r="J16" s="136">
        <v>95</v>
      </c>
      <c r="K16" s="129">
        <v>100</v>
      </c>
      <c r="L16" s="114">
        <f t="shared" si="3"/>
        <v>0</v>
      </c>
      <c r="M16" s="121"/>
      <c r="N16" s="129">
        <v>100</v>
      </c>
      <c r="O16" s="107">
        <f t="shared" si="0"/>
        <v>0</v>
      </c>
      <c r="P16" s="139"/>
      <c r="Q16" s="139"/>
      <c r="R16" s="139"/>
      <c r="S16" s="120">
        <v>0</v>
      </c>
      <c r="T16" s="120">
        <v>0</v>
      </c>
      <c r="U16" s="90"/>
      <c r="V16" s="111"/>
      <c r="W16" s="111"/>
    </row>
    <row r="17" spans="1:23" ht="87" hidden="1" x14ac:dyDescent="0.25">
      <c r="A17" s="82"/>
      <c r="B17" s="100">
        <f t="shared" si="4"/>
        <v>11</v>
      </c>
      <c r="C17" s="98" t="s">
        <v>97</v>
      </c>
      <c r="D17" s="98" t="s">
        <v>25</v>
      </c>
      <c r="E17" s="96" t="s">
        <v>84</v>
      </c>
      <c r="F17" s="93">
        <f t="shared" si="1"/>
        <v>60</v>
      </c>
      <c r="G17" s="129">
        <v>60</v>
      </c>
      <c r="H17" s="129">
        <v>100</v>
      </c>
      <c r="I17" s="94">
        <f t="shared" si="2"/>
        <v>55.000000000000007</v>
      </c>
      <c r="J17" s="130">
        <v>55</v>
      </c>
      <c r="K17" s="129">
        <v>100</v>
      </c>
      <c r="L17" s="114">
        <f t="shared" si="3"/>
        <v>0</v>
      </c>
      <c r="M17" s="121"/>
      <c r="N17" s="129">
        <v>100</v>
      </c>
      <c r="O17" s="107">
        <f>L17/I17</f>
        <v>0</v>
      </c>
      <c r="P17" s="142"/>
      <c r="Q17" s="142"/>
      <c r="R17" s="143"/>
      <c r="S17" s="108">
        <v>37</v>
      </c>
      <c r="T17" s="108">
        <v>151</v>
      </c>
      <c r="U17" s="90"/>
      <c r="V17" s="111"/>
      <c r="W17" s="111"/>
    </row>
    <row r="18" spans="1:23" ht="43.5" hidden="1" x14ac:dyDescent="0.25">
      <c r="B18" s="100">
        <f t="shared" si="4"/>
        <v>12</v>
      </c>
      <c r="C18" s="98" t="s">
        <v>106</v>
      </c>
      <c r="D18" s="98" t="s">
        <v>25</v>
      </c>
      <c r="E18" s="96" t="s">
        <v>84</v>
      </c>
      <c r="F18" s="93">
        <f t="shared" si="1"/>
        <v>50</v>
      </c>
      <c r="G18" s="129">
        <v>50</v>
      </c>
      <c r="H18" s="129">
        <v>100</v>
      </c>
      <c r="I18" s="94">
        <f t="shared" si="2"/>
        <v>40</v>
      </c>
      <c r="J18" s="130">
        <v>40</v>
      </c>
      <c r="K18" s="129">
        <v>100</v>
      </c>
      <c r="L18" s="114">
        <f t="shared" si="3"/>
        <v>0</v>
      </c>
      <c r="M18" s="121"/>
      <c r="N18" s="129">
        <v>100</v>
      </c>
      <c r="O18" s="107">
        <f t="shared" si="0"/>
        <v>0</v>
      </c>
      <c r="P18" s="117"/>
      <c r="Q18" s="117"/>
      <c r="R18" s="144"/>
      <c r="S18" s="108">
        <v>383</v>
      </c>
      <c r="T18" s="126">
        <v>2080</v>
      </c>
      <c r="U18" s="90"/>
      <c r="V18" s="111"/>
      <c r="W18" s="111"/>
    </row>
    <row r="19" spans="1:23" ht="87" x14ac:dyDescent="0.25">
      <c r="A19" s="82"/>
      <c r="B19" s="100">
        <f t="shared" si="4"/>
        <v>13</v>
      </c>
      <c r="C19" s="95" t="s">
        <v>33</v>
      </c>
      <c r="D19" s="95" t="s">
        <v>19</v>
      </c>
      <c r="E19" s="96" t="s">
        <v>85</v>
      </c>
      <c r="F19" s="93">
        <f t="shared" si="1"/>
        <v>100</v>
      </c>
      <c r="G19" s="129">
        <v>100</v>
      </c>
      <c r="H19" s="129">
        <v>100</v>
      </c>
      <c r="I19" s="101">
        <f t="shared" si="2"/>
        <v>98</v>
      </c>
      <c r="J19" s="131">
        <v>98</v>
      </c>
      <c r="K19" s="129">
        <v>100</v>
      </c>
      <c r="L19" s="114">
        <f t="shared" si="3"/>
        <v>100</v>
      </c>
      <c r="M19" s="121">
        <v>100</v>
      </c>
      <c r="N19" s="129">
        <v>100</v>
      </c>
      <c r="O19" s="107">
        <f t="shared" si="0"/>
        <v>1.0204081632653061</v>
      </c>
      <c r="P19" s="134" t="s">
        <v>121</v>
      </c>
      <c r="Q19" s="134" t="s">
        <v>128</v>
      </c>
      <c r="R19" s="116"/>
      <c r="S19" s="108">
        <v>955</v>
      </c>
      <c r="T19" s="108">
        <v>955</v>
      </c>
      <c r="U19" s="138"/>
      <c r="V19" s="137"/>
      <c r="W19" s="137"/>
    </row>
    <row r="20" spans="1:23" ht="152.25" x14ac:dyDescent="0.25">
      <c r="A20" s="82"/>
      <c r="B20" s="100">
        <f t="shared" si="4"/>
        <v>14</v>
      </c>
      <c r="C20" s="95" t="s">
        <v>79</v>
      </c>
      <c r="D20" s="95" t="s">
        <v>19</v>
      </c>
      <c r="E20" s="96" t="s">
        <v>85</v>
      </c>
      <c r="F20" s="93">
        <f t="shared" si="1"/>
        <v>100</v>
      </c>
      <c r="G20" s="129">
        <v>1141</v>
      </c>
      <c r="H20" s="129">
        <v>1141</v>
      </c>
      <c r="I20" s="101">
        <f t="shared" si="2"/>
        <v>83.347940403155135</v>
      </c>
      <c r="J20" s="131">
        <v>951</v>
      </c>
      <c r="K20" s="129">
        <v>1141</v>
      </c>
      <c r="L20" s="114">
        <f t="shared" si="3"/>
        <v>87.291849255039438</v>
      </c>
      <c r="M20" s="108">
        <v>996</v>
      </c>
      <c r="N20" s="129">
        <v>1141</v>
      </c>
      <c r="O20" s="107">
        <f t="shared" si="0"/>
        <v>1.0473186119873816</v>
      </c>
      <c r="P20" s="134" t="s">
        <v>122</v>
      </c>
      <c r="Q20" s="134" t="s">
        <v>123</v>
      </c>
      <c r="R20" s="116"/>
      <c r="S20" s="133" t="s">
        <v>108</v>
      </c>
      <c r="T20" s="133" t="s">
        <v>108</v>
      </c>
      <c r="U20" s="138"/>
      <c r="V20" s="137"/>
      <c r="W20" s="137"/>
    </row>
    <row r="21" spans="1:23" ht="130.5" x14ac:dyDescent="0.25">
      <c r="A21" s="82"/>
      <c r="B21" s="100">
        <f t="shared" si="4"/>
        <v>15</v>
      </c>
      <c r="C21" s="95" t="s">
        <v>36</v>
      </c>
      <c r="D21" s="95" t="s">
        <v>19</v>
      </c>
      <c r="E21" s="96" t="s">
        <v>85</v>
      </c>
      <c r="F21" s="93">
        <f t="shared" si="1"/>
        <v>100</v>
      </c>
      <c r="G21" s="129">
        <v>100</v>
      </c>
      <c r="H21" s="129">
        <v>100</v>
      </c>
      <c r="I21" s="101">
        <f t="shared" si="2"/>
        <v>65.75</v>
      </c>
      <c r="J21" s="131">
        <v>65.75</v>
      </c>
      <c r="K21" s="129">
        <v>100</v>
      </c>
      <c r="L21" s="114">
        <f t="shared" si="3"/>
        <v>65.75</v>
      </c>
      <c r="M21" s="121">
        <v>65.75</v>
      </c>
      <c r="N21" s="129">
        <v>100</v>
      </c>
      <c r="O21" s="107">
        <f t="shared" si="0"/>
        <v>1</v>
      </c>
      <c r="P21" s="134" t="s">
        <v>124</v>
      </c>
      <c r="Q21" s="134" t="s">
        <v>127</v>
      </c>
      <c r="R21" s="116"/>
      <c r="S21" s="132">
        <v>48</v>
      </c>
      <c r="T21" s="132">
        <v>73</v>
      </c>
      <c r="U21" s="138"/>
      <c r="V21" s="137"/>
      <c r="W21" s="137"/>
    </row>
    <row r="22" spans="1:23" ht="43.5" hidden="1" x14ac:dyDescent="0.25">
      <c r="A22" s="82"/>
      <c r="B22" s="100">
        <f t="shared" si="4"/>
        <v>16</v>
      </c>
      <c r="C22" s="99" t="s">
        <v>110</v>
      </c>
      <c r="D22" s="99" t="s">
        <v>21</v>
      </c>
      <c r="E22" s="96" t="s">
        <v>85</v>
      </c>
      <c r="F22" s="93">
        <f t="shared" si="1"/>
        <v>100</v>
      </c>
      <c r="G22" s="129">
        <v>530</v>
      </c>
      <c r="H22" s="129">
        <v>530</v>
      </c>
      <c r="I22" s="101">
        <f t="shared" si="2"/>
        <v>95.094339622641513</v>
      </c>
      <c r="J22" s="130">
        <v>504</v>
      </c>
      <c r="K22" s="129">
        <v>530</v>
      </c>
      <c r="L22" s="114">
        <f t="shared" si="3"/>
        <v>0</v>
      </c>
      <c r="M22" s="110"/>
      <c r="N22" s="129">
        <v>530</v>
      </c>
      <c r="O22" s="107">
        <f t="shared" si="0"/>
        <v>0</v>
      </c>
      <c r="P22" s="134"/>
      <c r="Q22" s="134"/>
      <c r="R22" s="115"/>
      <c r="S22" s="124" t="s">
        <v>108</v>
      </c>
      <c r="T22" s="124" t="s">
        <v>108</v>
      </c>
      <c r="U22" s="90"/>
      <c r="V22" s="111"/>
      <c r="W22" s="111"/>
    </row>
    <row r="23" spans="1:23" ht="43.5" hidden="1" x14ac:dyDescent="0.25">
      <c r="A23" s="82"/>
      <c r="B23" s="100">
        <f t="shared" si="4"/>
        <v>17</v>
      </c>
      <c r="C23" s="99" t="s">
        <v>57</v>
      </c>
      <c r="D23" s="99" t="s">
        <v>21</v>
      </c>
      <c r="E23" s="96" t="s">
        <v>85</v>
      </c>
      <c r="F23" s="93">
        <f t="shared" si="1"/>
        <v>100</v>
      </c>
      <c r="G23" s="129">
        <v>4572</v>
      </c>
      <c r="H23" s="129">
        <v>4572</v>
      </c>
      <c r="I23" s="101">
        <f t="shared" si="2"/>
        <v>84.251968503937007</v>
      </c>
      <c r="J23" s="129">
        <v>3852</v>
      </c>
      <c r="K23" s="129">
        <v>4572</v>
      </c>
      <c r="L23" s="114">
        <f t="shared" si="3"/>
        <v>0</v>
      </c>
      <c r="M23" s="129"/>
      <c r="N23" s="129">
        <v>4572</v>
      </c>
      <c r="O23" s="107">
        <f t="shared" si="0"/>
        <v>0</v>
      </c>
      <c r="P23" s="134"/>
      <c r="Q23" s="134"/>
      <c r="R23" s="115"/>
      <c r="S23" s="124" t="s">
        <v>108</v>
      </c>
      <c r="T23" s="124" t="s">
        <v>108</v>
      </c>
      <c r="U23" s="90"/>
      <c r="V23" s="111"/>
      <c r="W23" s="111"/>
    </row>
    <row r="24" spans="1:23" ht="43.5" hidden="1" x14ac:dyDescent="0.25">
      <c r="A24" s="82"/>
      <c r="B24" s="100">
        <f t="shared" si="4"/>
        <v>18</v>
      </c>
      <c r="C24" s="99" t="s">
        <v>58</v>
      </c>
      <c r="D24" s="99" t="s">
        <v>21</v>
      </c>
      <c r="E24" s="96" t="s">
        <v>85</v>
      </c>
      <c r="F24" s="93">
        <f t="shared" si="1"/>
        <v>100</v>
      </c>
      <c r="G24" s="129">
        <v>1634</v>
      </c>
      <c r="H24" s="129">
        <v>1634</v>
      </c>
      <c r="I24" s="101">
        <f t="shared" si="2"/>
        <v>83.782129742962056</v>
      </c>
      <c r="J24" s="129">
        <v>1369</v>
      </c>
      <c r="K24" s="129">
        <v>1634</v>
      </c>
      <c r="L24" s="114">
        <f t="shared" si="3"/>
        <v>0</v>
      </c>
      <c r="M24" s="110"/>
      <c r="N24" s="129">
        <v>1634</v>
      </c>
      <c r="O24" s="107">
        <f t="shared" si="0"/>
        <v>0</v>
      </c>
      <c r="P24" s="134"/>
      <c r="Q24" s="134"/>
      <c r="R24" s="115"/>
      <c r="S24" s="124" t="s">
        <v>108</v>
      </c>
      <c r="T24" s="124" t="s">
        <v>108</v>
      </c>
      <c r="U24" s="90"/>
      <c r="V24" s="111"/>
      <c r="W24" s="111"/>
    </row>
    <row r="25" spans="1:23" ht="43.5" hidden="1" x14ac:dyDescent="0.25">
      <c r="A25" s="82"/>
      <c r="B25" s="100">
        <f t="shared" si="4"/>
        <v>19</v>
      </c>
      <c r="C25" s="99" t="s">
        <v>59</v>
      </c>
      <c r="D25" s="99" t="s">
        <v>21</v>
      </c>
      <c r="E25" s="96" t="s">
        <v>85</v>
      </c>
      <c r="F25" s="93">
        <f t="shared" si="1"/>
        <v>100</v>
      </c>
      <c r="G25" s="129">
        <v>724</v>
      </c>
      <c r="H25" s="129">
        <v>724</v>
      </c>
      <c r="I25" s="101">
        <f t="shared" si="2"/>
        <v>79.696132596685089</v>
      </c>
      <c r="J25" s="130">
        <v>577</v>
      </c>
      <c r="K25" s="129">
        <v>724</v>
      </c>
      <c r="L25" s="114">
        <f t="shared" si="3"/>
        <v>0</v>
      </c>
      <c r="M25" s="110"/>
      <c r="N25" s="129">
        <v>724</v>
      </c>
      <c r="O25" s="107">
        <f t="shared" si="0"/>
        <v>0</v>
      </c>
      <c r="P25" s="134"/>
      <c r="Q25" s="134"/>
      <c r="R25" s="115"/>
      <c r="S25" s="124" t="s">
        <v>108</v>
      </c>
      <c r="T25" s="124" t="s">
        <v>108</v>
      </c>
      <c r="U25" s="90"/>
      <c r="V25" s="111"/>
      <c r="W25" s="111"/>
    </row>
    <row r="26" spans="1:23" ht="65.25" hidden="1" x14ac:dyDescent="0.25">
      <c r="A26" s="82"/>
      <c r="B26" s="100">
        <f t="shared" si="4"/>
        <v>20</v>
      </c>
      <c r="C26" s="97" t="s">
        <v>77</v>
      </c>
      <c r="D26" s="97" t="s">
        <v>23</v>
      </c>
      <c r="E26" s="96" t="s">
        <v>85</v>
      </c>
      <c r="F26" s="93">
        <f t="shared" si="1"/>
        <v>100</v>
      </c>
      <c r="G26" s="129">
        <v>3066</v>
      </c>
      <c r="H26" s="129">
        <v>3066</v>
      </c>
      <c r="I26" s="101">
        <f t="shared" si="2"/>
        <v>88.551859099804304</v>
      </c>
      <c r="J26" s="129">
        <v>2715</v>
      </c>
      <c r="K26" s="129">
        <v>3066</v>
      </c>
      <c r="L26" s="114">
        <f t="shared" si="3"/>
        <v>0</v>
      </c>
      <c r="M26" s="129"/>
      <c r="N26" s="129">
        <v>3066</v>
      </c>
      <c r="O26" s="107">
        <f t="shared" si="0"/>
        <v>0</v>
      </c>
      <c r="P26" s="139"/>
      <c r="Q26" s="139"/>
      <c r="R26" s="134"/>
      <c r="S26" s="124" t="s">
        <v>108</v>
      </c>
      <c r="T26" s="124" t="s">
        <v>108</v>
      </c>
      <c r="U26" s="90"/>
      <c r="V26" s="111"/>
      <c r="W26" s="111"/>
    </row>
    <row r="27" spans="1:23" ht="108.75" hidden="1" x14ac:dyDescent="0.25">
      <c r="A27" s="82"/>
      <c r="B27" s="100">
        <f t="shared" si="4"/>
        <v>21</v>
      </c>
      <c r="C27" s="97" t="s">
        <v>76</v>
      </c>
      <c r="D27" s="97" t="s">
        <v>23</v>
      </c>
      <c r="E27" s="96" t="s">
        <v>85</v>
      </c>
      <c r="F27" s="93">
        <f t="shared" si="1"/>
        <v>99</v>
      </c>
      <c r="G27" s="129">
        <v>99</v>
      </c>
      <c r="H27" s="129">
        <v>100</v>
      </c>
      <c r="I27" s="94">
        <f t="shared" si="2"/>
        <v>99</v>
      </c>
      <c r="J27" s="136">
        <v>99</v>
      </c>
      <c r="K27" s="129">
        <v>100</v>
      </c>
      <c r="L27" s="114">
        <f t="shared" si="3"/>
        <v>0</v>
      </c>
      <c r="M27" s="140"/>
      <c r="N27" s="129">
        <v>100</v>
      </c>
      <c r="O27" s="107">
        <f t="shared" si="0"/>
        <v>0</v>
      </c>
      <c r="P27" s="139"/>
      <c r="Q27" s="139"/>
      <c r="R27" s="111"/>
      <c r="S27" s="123">
        <v>95456</v>
      </c>
      <c r="T27" s="123">
        <v>95854</v>
      </c>
      <c r="U27" s="90"/>
      <c r="V27" s="111"/>
      <c r="W27" s="111"/>
    </row>
    <row r="28" spans="1:23" ht="87" hidden="1" x14ac:dyDescent="0.25">
      <c r="A28" s="82"/>
      <c r="B28" s="100">
        <f t="shared" si="4"/>
        <v>22</v>
      </c>
      <c r="C28" s="97" t="s">
        <v>78</v>
      </c>
      <c r="D28" s="97" t="s">
        <v>23</v>
      </c>
      <c r="E28" s="96" t="s">
        <v>85</v>
      </c>
      <c r="F28" s="93">
        <f t="shared" si="1"/>
        <v>90</v>
      </c>
      <c r="G28" s="129">
        <v>90</v>
      </c>
      <c r="H28" s="129">
        <v>100</v>
      </c>
      <c r="I28" s="94">
        <f t="shared" si="2"/>
        <v>90</v>
      </c>
      <c r="J28" s="136">
        <v>90</v>
      </c>
      <c r="K28" s="129">
        <v>100</v>
      </c>
      <c r="L28" s="114">
        <f t="shared" si="3"/>
        <v>0</v>
      </c>
      <c r="M28" s="121"/>
      <c r="N28" s="129">
        <v>100</v>
      </c>
      <c r="O28" s="107">
        <f t="shared" si="0"/>
        <v>0</v>
      </c>
      <c r="P28" s="139"/>
      <c r="Q28" s="139"/>
      <c r="R28" s="122"/>
      <c r="S28" s="123">
        <v>16</v>
      </c>
      <c r="T28" s="123">
        <v>17</v>
      </c>
      <c r="U28" s="90"/>
      <c r="V28" s="111"/>
      <c r="W28" s="111"/>
    </row>
    <row r="29" spans="1:23" ht="43.5" hidden="1" x14ac:dyDescent="0.25">
      <c r="A29" s="82"/>
      <c r="B29" s="100">
        <f t="shared" si="4"/>
        <v>23</v>
      </c>
      <c r="C29" s="98" t="s">
        <v>120</v>
      </c>
      <c r="D29" s="98" t="s">
        <v>25</v>
      </c>
      <c r="E29" s="96" t="s">
        <v>85</v>
      </c>
      <c r="F29" s="93">
        <f t="shared" si="1"/>
        <v>50</v>
      </c>
      <c r="G29" s="129">
        <v>50</v>
      </c>
      <c r="H29" s="129">
        <v>100</v>
      </c>
      <c r="I29" s="112">
        <f>J29/K29*100</f>
        <v>49.6</v>
      </c>
      <c r="J29" s="93">
        <v>49.6</v>
      </c>
      <c r="K29" s="129">
        <v>100</v>
      </c>
      <c r="L29" s="114">
        <f t="shared" si="3"/>
        <v>0</v>
      </c>
      <c r="M29" s="121"/>
      <c r="N29" s="129">
        <v>100</v>
      </c>
      <c r="O29" s="107">
        <f t="shared" si="0"/>
        <v>0</v>
      </c>
      <c r="P29" s="117"/>
      <c r="Q29" s="117"/>
      <c r="R29" s="145"/>
      <c r="S29" s="108">
        <v>65</v>
      </c>
      <c r="T29" s="108">
        <v>108</v>
      </c>
      <c r="U29" s="137"/>
      <c r="V29" s="134"/>
      <c r="W29" s="134"/>
    </row>
    <row r="30" spans="1:23" ht="65.25" hidden="1" x14ac:dyDescent="0.25">
      <c r="A30" s="82"/>
      <c r="B30" s="100">
        <f t="shared" si="4"/>
        <v>24</v>
      </c>
      <c r="C30" s="98" t="s">
        <v>103</v>
      </c>
      <c r="D30" s="98" t="s">
        <v>25</v>
      </c>
      <c r="E30" s="96" t="s">
        <v>85</v>
      </c>
      <c r="F30" s="93">
        <f t="shared" si="1"/>
        <v>70</v>
      </c>
      <c r="G30" s="129">
        <v>70</v>
      </c>
      <c r="H30" s="129">
        <v>100</v>
      </c>
      <c r="I30" s="94">
        <f t="shared" si="2"/>
        <v>60</v>
      </c>
      <c r="J30" s="130">
        <v>60</v>
      </c>
      <c r="K30" s="129">
        <v>100</v>
      </c>
      <c r="L30" s="114">
        <f t="shared" si="3"/>
        <v>0</v>
      </c>
      <c r="M30" s="121"/>
      <c r="N30" s="129">
        <v>100</v>
      </c>
      <c r="O30" s="107">
        <f t="shared" si="0"/>
        <v>0</v>
      </c>
      <c r="P30" s="117"/>
      <c r="Q30" s="117"/>
      <c r="R30" s="144"/>
      <c r="S30" s="108">
        <v>118</v>
      </c>
      <c r="T30" s="108">
        <v>579</v>
      </c>
      <c r="U30" s="137"/>
      <c r="V30" s="134"/>
      <c r="W30" s="134"/>
    </row>
    <row r="31" spans="1:23" ht="43.5" hidden="1" x14ac:dyDescent="0.25">
      <c r="A31" s="82"/>
      <c r="B31" s="100">
        <f t="shared" si="4"/>
        <v>25</v>
      </c>
      <c r="C31" s="98" t="s">
        <v>104</v>
      </c>
      <c r="D31" s="98" t="s">
        <v>25</v>
      </c>
      <c r="E31" s="96" t="s">
        <v>85</v>
      </c>
      <c r="F31" s="93">
        <f t="shared" si="1"/>
        <v>95</v>
      </c>
      <c r="G31" s="129">
        <v>95</v>
      </c>
      <c r="H31" s="129">
        <v>100</v>
      </c>
      <c r="I31" s="94">
        <f t="shared" si="2"/>
        <v>94</v>
      </c>
      <c r="J31" s="93">
        <v>94</v>
      </c>
      <c r="K31" s="129">
        <v>100</v>
      </c>
      <c r="L31" s="114">
        <f t="shared" si="3"/>
        <v>0</v>
      </c>
      <c r="M31" s="121"/>
      <c r="N31" s="129">
        <v>100</v>
      </c>
      <c r="O31" s="107">
        <f t="shared" si="0"/>
        <v>0</v>
      </c>
      <c r="P31" s="117"/>
      <c r="Q31" s="117"/>
      <c r="R31" s="144"/>
      <c r="S31" s="108">
        <v>80</v>
      </c>
      <c r="T31" s="108">
        <v>88</v>
      </c>
      <c r="U31" s="137"/>
      <c r="V31" s="134"/>
      <c r="W31" s="134"/>
    </row>
    <row r="32" spans="1:23" ht="195.75" hidden="1" x14ac:dyDescent="0.25">
      <c r="A32" s="82"/>
      <c r="B32" s="100">
        <f t="shared" si="4"/>
        <v>26</v>
      </c>
      <c r="C32" s="98" t="s">
        <v>105</v>
      </c>
      <c r="D32" s="98" t="s">
        <v>25</v>
      </c>
      <c r="E32" s="96" t="s">
        <v>85</v>
      </c>
      <c r="F32" s="93">
        <f t="shared" si="1"/>
        <v>100</v>
      </c>
      <c r="G32" s="129">
        <v>10000</v>
      </c>
      <c r="H32" s="129">
        <v>10000</v>
      </c>
      <c r="I32" s="94">
        <f t="shared" si="2"/>
        <v>85</v>
      </c>
      <c r="J32" s="129">
        <v>8500</v>
      </c>
      <c r="K32" s="129">
        <v>10000</v>
      </c>
      <c r="L32" s="114">
        <f t="shared" si="3"/>
        <v>0</v>
      </c>
      <c r="M32" s="126"/>
      <c r="N32" s="129">
        <v>10000</v>
      </c>
      <c r="O32" s="107">
        <f t="shared" si="0"/>
        <v>0</v>
      </c>
      <c r="P32" s="117"/>
      <c r="Q32" s="117"/>
      <c r="R32" s="143"/>
      <c r="S32" s="127" t="s">
        <v>108</v>
      </c>
      <c r="T32" s="128" t="s">
        <v>108</v>
      </c>
      <c r="U32" s="108" t="s">
        <v>116</v>
      </c>
      <c r="V32" s="126">
        <v>10000</v>
      </c>
      <c r="W32" s="117" t="s">
        <v>117</v>
      </c>
    </row>
    <row r="113" spans="19:20" s="77" customFormat="1" hidden="1" x14ac:dyDescent="0.25">
      <c r="S113" s="88"/>
      <c r="T113" s="88"/>
    </row>
    <row r="114" spans="19:20" s="77" customFormat="1" hidden="1" x14ac:dyDescent="0.25">
      <c r="S114" s="88"/>
      <c r="T114" s="88"/>
    </row>
    <row r="115" spans="19:20" s="77" customFormat="1" hidden="1" x14ac:dyDescent="0.25">
      <c r="S115" s="88"/>
      <c r="T115" s="88"/>
    </row>
    <row r="116" spans="19:20" s="77" customFormat="1" hidden="1" x14ac:dyDescent="0.25">
      <c r="S116" s="88"/>
      <c r="T116" s="88"/>
    </row>
    <row r="117" spans="19:20" s="77" customFormat="1" hidden="1" x14ac:dyDescent="0.25">
      <c r="S117" s="88"/>
      <c r="T117" s="88"/>
    </row>
    <row r="118" spans="19:20" s="77" customFormat="1" hidden="1" x14ac:dyDescent="0.25">
      <c r="S118" s="88"/>
      <c r="T118" s="88"/>
    </row>
    <row r="119" spans="19:20" s="77" customFormat="1" hidden="1" x14ac:dyDescent="0.25">
      <c r="S119" s="88"/>
      <c r="T119" s="88"/>
    </row>
    <row r="120" spans="19:20" s="77" customFormat="1" hidden="1" x14ac:dyDescent="0.25">
      <c r="S120" s="88"/>
      <c r="T120" s="88"/>
    </row>
    <row r="121" spans="19:20" s="77" customFormat="1" hidden="1" x14ac:dyDescent="0.25">
      <c r="S121" s="88"/>
      <c r="T121" s="88"/>
    </row>
    <row r="122" spans="19:20" s="77" customFormat="1" hidden="1" x14ac:dyDescent="0.25">
      <c r="S122" s="88"/>
      <c r="T122" s="88"/>
    </row>
    <row r="123" spans="19:20" s="77" customFormat="1" hidden="1" x14ac:dyDescent="0.25">
      <c r="S123" s="88"/>
      <c r="T123" s="88"/>
    </row>
    <row r="124" spans="19:20" s="77" customFormat="1" hidden="1" x14ac:dyDescent="0.25">
      <c r="S124" s="88"/>
      <c r="T124" s="88"/>
    </row>
    <row r="125" spans="19:20" s="77" customFormat="1" hidden="1" x14ac:dyDescent="0.25">
      <c r="S125" s="88"/>
      <c r="T125" s="88"/>
    </row>
    <row r="126" spans="19:20" s="77" customFormat="1" hidden="1" x14ac:dyDescent="0.25">
      <c r="S126" s="88"/>
      <c r="T126" s="88"/>
    </row>
    <row r="127" spans="19:20" s="77" customFormat="1" hidden="1" x14ac:dyDescent="0.25">
      <c r="S127" s="88"/>
      <c r="T127" s="88"/>
    </row>
    <row r="128" spans="19:20" s="77" customFormat="1" hidden="1" x14ac:dyDescent="0.25">
      <c r="S128" s="88"/>
      <c r="T128" s="88"/>
    </row>
    <row r="129" spans="19:20" s="77" customFormat="1" hidden="1" x14ac:dyDescent="0.25">
      <c r="S129" s="88"/>
      <c r="T129" s="88"/>
    </row>
    <row r="130" spans="19:20" s="77" customFormat="1" hidden="1" x14ac:dyDescent="0.25">
      <c r="S130" s="88"/>
      <c r="T130" s="88"/>
    </row>
    <row r="131" spans="19:20" s="77" customFormat="1" hidden="1" x14ac:dyDescent="0.25">
      <c r="S131" s="88"/>
      <c r="T131" s="88"/>
    </row>
    <row r="132" spans="19:20" s="77" customFormat="1" hidden="1" x14ac:dyDescent="0.25">
      <c r="S132" s="88"/>
      <c r="T132" s="88"/>
    </row>
    <row r="133" spans="19:20" s="77" customFormat="1" hidden="1" x14ac:dyDescent="0.25">
      <c r="S133" s="88"/>
      <c r="T133" s="88"/>
    </row>
    <row r="134" spans="19:20" s="77" customFormat="1" hidden="1" x14ac:dyDescent="0.25">
      <c r="S134" s="88"/>
      <c r="T134" s="88"/>
    </row>
    <row r="135" spans="19:20" s="77" customFormat="1" hidden="1" x14ac:dyDescent="0.25">
      <c r="S135" s="88"/>
      <c r="T135" s="88"/>
    </row>
    <row r="136" spans="19:20" s="77" customFormat="1" hidden="1" x14ac:dyDescent="0.25">
      <c r="S136" s="88"/>
      <c r="T136" s="88"/>
    </row>
    <row r="137" spans="19:20" s="77" customFormat="1" hidden="1" x14ac:dyDescent="0.25">
      <c r="S137" s="88"/>
      <c r="T137" s="88"/>
    </row>
    <row r="138" spans="19:20" s="77" customFormat="1" hidden="1" x14ac:dyDescent="0.25">
      <c r="S138" s="88"/>
      <c r="T138" s="88"/>
    </row>
    <row r="139" spans="19:20" s="77" customFormat="1" hidden="1" x14ac:dyDescent="0.25">
      <c r="S139" s="88"/>
      <c r="T139" s="88"/>
    </row>
    <row r="140" spans="19:20" s="77" customFormat="1" hidden="1" x14ac:dyDescent="0.25">
      <c r="S140" s="88"/>
      <c r="T140" s="88"/>
    </row>
    <row r="141" spans="19:20" s="77" customFormat="1" hidden="1" x14ac:dyDescent="0.25">
      <c r="S141" s="88"/>
      <c r="T141" s="88"/>
    </row>
    <row r="142" spans="19:20" s="77" customFormat="1" hidden="1" x14ac:dyDescent="0.25">
      <c r="S142" s="88"/>
      <c r="T142" s="88"/>
    </row>
    <row r="143" spans="19:20" s="77" customFormat="1" hidden="1" x14ac:dyDescent="0.25">
      <c r="S143" s="88"/>
      <c r="T143" s="88"/>
    </row>
    <row r="144" spans="19:20" s="77" customFormat="1" hidden="1" x14ac:dyDescent="0.25">
      <c r="S144" s="88"/>
      <c r="T144" s="88"/>
    </row>
    <row r="145" spans="19:20" s="77" customFormat="1" hidden="1" x14ac:dyDescent="0.25">
      <c r="S145" s="88"/>
      <c r="T145" s="88"/>
    </row>
    <row r="146" spans="19:20" s="77" customFormat="1" hidden="1" x14ac:dyDescent="0.25">
      <c r="S146" s="88"/>
      <c r="T146" s="88"/>
    </row>
    <row r="147" spans="19:20" s="77" customFormat="1" hidden="1" x14ac:dyDescent="0.25">
      <c r="S147" s="88"/>
      <c r="T147" s="88"/>
    </row>
    <row r="148" spans="19:20" s="77" customFormat="1" hidden="1" x14ac:dyDescent="0.25">
      <c r="S148" s="88"/>
      <c r="T148" s="88"/>
    </row>
    <row r="149" spans="19:20" s="77" customFormat="1" hidden="1" x14ac:dyDescent="0.25">
      <c r="S149" s="88"/>
      <c r="T149" s="88"/>
    </row>
    <row r="150" spans="19:20" s="77" customFormat="1" hidden="1" x14ac:dyDescent="0.25">
      <c r="S150" s="88"/>
      <c r="T150" s="88"/>
    </row>
    <row r="151" spans="19:20" s="77" customFormat="1" hidden="1" x14ac:dyDescent="0.25">
      <c r="S151" s="88"/>
      <c r="T151" s="88"/>
    </row>
    <row r="152" spans="19:20" s="77" customFormat="1" hidden="1" x14ac:dyDescent="0.25">
      <c r="S152" s="88"/>
      <c r="T152" s="88"/>
    </row>
    <row r="153" spans="19:20" s="77" customFormat="1" hidden="1" x14ac:dyDescent="0.25">
      <c r="S153" s="88"/>
      <c r="T153" s="88"/>
    </row>
    <row r="154" spans="19:20" s="77" customFormat="1" hidden="1" x14ac:dyDescent="0.25">
      <c r="S154" s="88"/>
      <c r="T154" s="88"/>
    </row>
    <row r="155" spans="19:20" s="77" customFormat="1" hidden="1" x14ac:dyDescent="0.25">
      <c r="S155" s="88"/>
      <c r="T155" s="88"/>
    </row>
    <row r="156" spans="19:20" s="77" customFormat="1" hidden="1" x14ac:dyDescent="0.25">
      <c r="S156" s="88"/>
      <c r="T156" s="88"/>
    </row>
    <row r="157" spans="19:20" s="77" customFormat="1" hidden="1" x14ac:dyDescent="0.25">
      <c r="S157" s="88"/>
      <c r="T157" s="88"/>
    </row>
    <row r="158" spans="19:20" s="77" customFormat="1" hidden="1" x14ac:dyDescent="0.25">
      <c r="S158" s="88"/>
      <c r="T158" s="88"/>
    </row>
    <row r="159" spans="19:20" s="77" customFormat="1" hidden="1" x14ac:dyDescent="0.25">
      <c r="S159" s="88"/>
      <c r="T159" s="88"/>
    </row>
    <row r="160" spans="19:20" s="77" customFormat="1" hidden="1" x14ac:dyDescent="0.25">
      <c r="S160" s="88"/>
      <c r="T160" s="88"/>
    </row>
    <row r="161" spans="19:20" s="77" customFormat="1" hidden="1" x14ac:dyDescent="0.25">
      <c r="S161" s="88"/>
      <c r="T161" s="88"/>
    </row>
    <row r="162" spans="19:20" s="77" customFormat="1" hidden="1" x14ac:dyDescent="0.25">
      <c r="S162" s="88"/>
      <c r="T162" s="88"/>
    </row>
    <row r="163" spans="19:20" s="77" customFormat="1" hidden="1" x14ac:dyDescent="0.25">
      <c r="S163" s="88"/>
      <c r="T163" s="88"/>
    </row>
    <row r="164" spans="19:20" s="77" customFormat="1" hidden="1" x14ac:dyDescent="0.25">
      <c r="S164" s="88"/>
      <c r="T164" s="88"/>
    </row>
    <row r="165" spans="19:20" s="77" customFormat="1" hidden="1" x14ac:dyDescent="0.25">
      <c r="S165" s="88"/>
      <c r="T165" s="88"/>
    </row>
    <row r="166" spans="19:20" s="77" customFormat="1" hidden="1" x14ac:dyDescent="0.25">
      <c r="S166" s="88"/>
      <c r="T166" s="88"/>
    </row>
  </sheetData>
  <autoFilter ref="B6:U32">
    <filterColumn colId="2">
      <filters>
        <filter val="SAA"/>
      </filters>
    </filterColumn>
  </autoFilter>
  <mergeCells count="6">
    <mergeCell ref="U5:W5"/>
    <mergeCell ref="F5:H5"/>
    <mergeCell ref="I5:K5"/>
    <mergeCell ref="L5:N5"/>
    <mergeCell ref="P5:R5"/>
    <mergeCell ref="S5:T5"/>
  </mergeCells>
  <pageMargins left="0.47244094488188981" right="0.15748031496062992" top="0.51181102362204722" bottom="0.74803149606299213" header="0.31496062992125984" footer="0.31496062992125984"/>
  <pageSetup scale="40" fitToHeight="0" orientation="landscape"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Hoja3!$A$1:$A$2</xm:f>
          </x14:formula1>
          <xm:sqref>U7:U32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Septiembre</vt:lpstr>
      <vt:lpstr>Hoja3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2019-10-08T15:27:41Z</cp:lastPrinted>
  <dcterms:created xsi:type="dcterms:W3CDTF">2014-06-02T23:14:52Z</dcterms:created>
  <dcterms:modified xsi:type="dcterms:W3CDTF">2019-10-09T17:28:51Z</dcterms:modified>
</cp:coreProperties>
</file>